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17.02.2015" sheetId="1" r:id="rId1"/>
  </sheets>
  <definedNames/>
  <calcPr fullCalcOnLoad="1"/>
</workbook>
</file>

<file path=xl/sharedStrings.xml><?xml version="1.0" encoding="utf-8"?>
<sst xmlns="http://schemas.openxmlformats.org/spreadsheetml/2006/main" count="660" uniqueCount="267">
  <si>
    <t xml:space="preserve">  N   </t>
  </si>
  <si>
    <t xml:space="preserve"> Наименование ВЦП,      основного  мероприятия, контрольного события      программы      </t>
  </si>
  <si>
    <t>Статус контрольного события &lt;*&gt;</t>
  </si>
  <si>
    <t xml:space="preserve">Ожидаемый    результат   реализации   мероприятия </t>
  </si>
  <si>
    <t>Срок   начала реализации</t>
  </si>
  <si>
    <t>Срок  окончания  реализации (дата контрольного события)</t>
  </si>
  <si>
    <t xml:space="preserve">Объем ресурсного обеспечения,  тыс. руб. </t>
  </si>
  <si>
    <t xml:space="preserve">График реализации (месяц/квартал) </t>
  </si>
  <si>
    <t xml:space="preserve">  N + 1,    квартал  </t>
  </si>
  <si>
    <t xml:space="preserve">  N + 2,   квартал  </t>
  </si>
  <si>
    <t>Всего:</t>
  </si>
  <si>
    <t xml:space="preserve"> в том числе  </t>
  </si>
  <si>
    <t>Контрольное событие:</t>
  </si>
  <si>
    <t>ИТОГО по задаче 1</t>
  </si>
  <si>
    <t>Капитальный ремонт здания МДОУ «Детский сад п. Аджером»</t>
  </si>
  <si>
    <t>ИТОГО по задаче 2</t>
  </si>
  <si>
    <t>ИТОГО по задаче 3</t>
  </si>
  <si>
    <t>ИТОГО по задаче 4</t>
  </si>
  <si>
    <t>Задача 1: Повышение доступности и качества образовательных услуг, эффективности работы дошкольного, общего и дополнительного образования</t>
  </si>
  <si>
    <t>Основное мероприятие 1.1. Строительство и реконструкция образовательных организаций дошкольного и общего образования</t>
  </si>
  <si>
    <t>Основное мероприятие 1.2. Приведение существующих зданий образовательных организаций в соответствие с нормами противопожарного и санитарного законодательства путем проведения капитальных и текущих ремонтов</t>
  </si>
  <si>
    <t>Основное мероприятие 1.4. Оказание муниципальных услуг (выполнение работ) образовательными организациями дошкольного, общего и дополнительного образования</t>
  </si>
  <si>
    <t>Основное мероприятие 1.5. Развитие системы оценки качества общего образования</t>
  </si>
  <si>
    <t>Основное мероприятие 1.6. Сопровождение введения федеральных государственных образовательных стандартов дошкольного и общего образования</t>
  </si>
  <si>
    <t>Основное мероприятие 1.7. Организация питания обучающихся 1-4 классов в образовательных организациях, реализующих программу начального общего образования</t>
  </si>
  <si>
    <t>Задача 2: Обеспечение успешной социализации детей и молодежи в социуме</t>
  </si>
  <si>
    <t>Основное мероприятие 2.1. Развитие образовательной среды в целях поддержки талантливых (одарённых) детей</t>
  </si>
  <si>
    <t>Основное мероприятие 2.2. Привлечение несовершеннолетних, в том числе с девиантным поведением, во внеурочную деятельность на базе общеобразовательных организаций  и организаций дополнительного образования</t>
  </si>
  <si>
    <t>Основное мероприятие 2.3. Содействие успешной социализации обучающихся, воспитанников</t>
  </si>
  <si>
    <t>Основное мероприятие 2.4. Военно-патриотческое воспитание молодежи допризывного возраста</t>
  </si>
  <si>
    <t>Проведение ремонтных работ в образовательных организациях и приобретение необходимого оборудования</t>
  </si>
  <si>
    <t>Основное мероприятие 2.5. Организация обучения граждан в муниципальных  общеобразовательных учреждениях начальным знаниям в области обороны и основам военной службы, учебно-полевых сборов.</t>
  </si>
  <si>
    <t>Задача 3: Обеспечение оздоровления и отдыха детей, содействие трудоустройству подростков в каникулярное время</t>
  </si>
  <si>
    <t xml:space="preserve">Основное мероприятие 3.1. Обеспечение оздоровления и  отдыха   детей </t>
  </si>
  <si>
    <t>Основное мероприятие 3.2. Содействие подросткам в трудоустройстве и проявлении своей активности в общественной жизни в период каникул</t>
  </si>
  <si>
    <t>Контрольное событие: ввод в эксплуатацию зданий образования</t>
  </si>
  <si>
    <t xml:space="preserve">Ответственное структурное подразделение ОМСУ, ответственное лцо     </t>
  </si>
  <si>
    <t>Ввод __ мест для размещения детей в ДОУ</t>
  </si>
  <si>
    <t>Основное мероприятие 1.3. Укрепление материально-технической базы организаций дошкольного, общего и дополнительного образования, в том числе в целях повышения энергоэффективности и доступности образования</t>
  </si>
  <si>
    <t>Капитальный ремонт МДОУ «Детский сад п. Усть-Лэкчим» здания в п.Позтыкерес</t>
  </si>
  <si>
    <t>Контрольное событие: обеспечено бесперебойное финансирование деятельности Управления образования 2015 год</t>
  </si>
  <si>
    <t>Контрольное событие: обеспечено бесперебойное финансирование деятельности Управления образования 2016 год</t>
  </si>
  <si>
    <t>Задача 4: Обеспечение условий для реализации муниципальной программы «Развитие образования»</t>
  </si>
  <si>
    <t>Капитальный ремонт второго корпуса детского сада</t>
  </si>
  <si>
    <t>Капитальный ремонт здания детского сада в п.Позтыкерес</t>
  </si>
  <si>
    <t>Капитальный ремонт комуникаций и групповой ячейки здания детского сада</t>
  </si>
  <si>
    <t>Повышение уровня обеспеченности объектами дошкольного и общего образования, соответствующих современным требованиям</t>
  </si>
  <si>
    <t>Повышение количества образовательных организаций, соответствующих требованиям норм противопожарного и санитарного законодательства</t>
  </si>
  <si>
    <t>Рост удовлетворенности населения качеством образования от общего числа опрошенных родителей, дети которых посещают образовательные организации</t>
  </si>
  <si>
    <t xml:space="preserve">Обеспечение права на получение качественного, общедоступного дошкольного, общего и дополнительного образования </t>
  </si>
  <si>
    <t>Обеспечение введения федеральных государственных образовательных стандартов нового поколения в организациях общего и дошкольного образования</t>
  </si>
  <si>
    <t>Повышение профессионального уровня руководящих и педагогических работников образовательных организаций</t>
  </si>
  <si>
    <t>Обеспечение поддержки талантливых и одарённых детей</t>
  </si>
  <si>
    <t>Увеличение количества детей, занятых в мероприятиях различных направленностей. Рост правовой грамотности детей и родителей</t>
  </si>
  <si>
    <t>Популяризация военной службы в молодежной среде</t>
  </si>
  <si>
    <t>Выделение путевок для детей на условиях софинансирования.</t>
  </si>
  <si>
    <t>Обеспечение выполнения задач и достижение предусмотренных Программой показателей (целевых индикаторов). Повышение эффективности реализации Программы</t>
  </si>
  <si>
    <t>-//-</t>
  </si>
  <si>
    <t xml:space="preserve">Капитальный ремонт комуникаций и переоборудование групповой ячейки </t>
  </si>
  <si>
    <t>Повышение количества образовательных организаций, соответствующих требованиям норм противопожарного законодательства</t>
  </si>
  <si>
    <t>ВСЕГО по программе</t>
  </si>
  <si>
    <t>Контрольное событие: обеспечено бесперебойное финансирование деятельности Управления образования 2017 год</t>
  </si>
  <si>
    <t>Трудоустроено__ количество человек</t>
  </si>
  <si>
    <t>Предоставлено путевок в ДОЛ___ штук</t>
  </si>
  <si>
    <t>Увеличение количества граждан, принявших участие в пятидневных учебно-полевых сборах в рамках подготовки по основам военной службы для обучающихся 10 классов общеобразовательных организаций МР «Корткеросский»</t>
  </si>
  <si>
    <t>Доля педагогических работников принявших участие в общей численности</t>
  </si>
  <si>
    <t>V</t>
  </si>
  <si>
    <t>Контрольное событие: начало функционирования после капитального ремонта</t>
  </si>
  <si>
    <t>Управление образованием Надуткина М.В.</t>
  </si>
  <si>
    <t>Администрация муниципального района "Корткеросский"</t>
  </si>
  <si>
    <t xml:space="preserve">Ответственный главный распорядитель бюджетных средств ОМСУ </t>
  </si>
  <si>
    <t>Управление образованием администрации муниципальног района "Корткеросский"</t>
  </si>
  <si>
    <t>Контрольное событие: количество образовательных организаций не имеющих предписаний 2016 год</t>
  </si>
  <si>
    <t>Контрольное событие: количество образовательных организаций не имеющих предписаний 2017 год</t>
  </si>
  <si>
    <t xml:space="preserve">Основное мероприятие 1.9. 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</si>
  <si>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 Капитальный ремонт здания детского сада МОУ «Сторожевская СОШ»</t>
  </si>
  <si>
    <t>Управление образованием Савина Ю.А.</t>
  </si>
  <si>
    <t>Контрольное событие: количество детей, принявших участие 2016 год</t>
  </si>
  <si>
    <t>Контрольное событие: количество детей, принявших участие 2017 год</t>
  </si>
  <si>
    <t>Контрольное событие: количество трудоустроенных детей в 2017 году</t>
  </si>
  <si>
    <t>Контрольное событие: количество трудоустроенных детей в 2016 году</t>
  </si>
  <si>
    <t>Мероприятие 4.1. Руководство и управление в сфере установленных функций органов местного самоуправления МО МР «Корткеросский» (центральный аппарат)</t>
  </si>
  <si>
    <t>Контрольное событие: количество образовательных организаций, в которых провдены мероприятия по энергоэффективностив 2016 году</t>
  </si>
  <si>
    <t>Контрольное событие: количество образовательных организаций, в которых провдены мероприятия по энергоэффективностив 2017 году</t>
  </si>
  <si>
    <t>Замене окон на энергосберегающие, утепление фасадов зданий, установка приборов учета тепловой энергии, переход на энергсберегающие ресурсы</t>
  </si>
  <si>
    <t xml:space="preserve">Проведение мероприятий по энергосбережению зданий образовательных организаций </t>
  </si>
  <si>
    <t>1.3.1.</t>
  </si>
  <si>
    <t>1.3.</t>
  </si>
  <si>
    <t>1.3.2.</t>
  </si>
  <si>
    <t>Контрольное событие: предоставление грантов ___ организациям для укрепления материально-технической базы в 2016 году</t>
  </si>
  <si>
    <t>Контрольное событие: предоставление грантов ___ организациям для укрепления материально-технической базы в 2017 году</t>
  </si>
  <si>
    <t>1.3.3.</t>
  </si>
  <si>
    <t>Контрольное событие: В ___ образовательных организациях созданы условия для инклюзивного обучения детей инвалидов  в 2016 году</t>
  </si>
  <si>
    <t>Контрольное событие: В ___ образовательных организациях созданы условия для инклюзивного обучения детей инвалидов  в 2017 году</t>
  </si>
  <si>
    <t>1.3.4.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</si>
  <si>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</si>
  <si>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Ремонт спортивных залов, перепрофилирование имеющихся аудиторий под спортивные залы для занятий физической культурой и спортом, оснащение общеобразовательных организаций сельской местности спортивным инвентарем и оборудованием, развитие школьных спортивных клубов в общеобразовательных организациях, строительство открытых плоскостных спортивных сооружений на территории общеобразовательных организаций сельской местности
</t>
  </si>
  <si>
    <t>Контрольное событие: В ___ образовательных организациях созданы условия для занятия физической культурой и спортом в 2016 году</t>
  </si>
  <si>
    <t>Контрольное событие: В ___ образовательных организациях созданы условия для занятия физической культурой и спортом в 2017 году</t>
  </si>
  <si>
    <t>1.4.</t>
  </si>
  <si>
    <t>Предоставление общедоступного дошкольного образования и присмотра и ухода за детьми</t>
  </si>
  <si>
    <t>1.4.1.</t>
  </si>
  <si>
    <t>Контрольное событие: утверждены муниципальные задания на 2016 год для 100% муниципальных организаций дошкольного образования</t>
  </si>
  <si>
    <t>Контрольное событие: утверждены муниципальные задания на 2017 год для 100% муниципальных организаций дошкольного образования</t>
  </si>
  <si>
    <t>1.4.2.</t>
  </si>
  <si>
    <t>Контрольное событие: утверждены муниципальные задания на 2016 год для 100% муниципальных организаций общего образования</t>
  </si>
  <si>
    <t>Контрольное событие: утверждены муниципальные задания на 2017 год для 100% муниципальных организаций общего образования</t>
  </si>
  <si>
    <t>1.4.4.</t>
  </si>
  <si>
    <t>Контрольное событие: утверждены муниципальные задания на 2016 год для 100% муниципальных организаций дополнительного образования</t>
  </si>
  <si>
    <t>Контрольное событие: утверждены муниципальные задания на 2017 год для 100% муниципальных организаций дополнительного образования</t>
  </si>
  <si>
    <t xml:space="preserve">Предоставление дополнительного образования </t>
  </si>
  <si>
    <t>1.5.</t>
  </si>
  <si>
    <t>1.6.</t>
  </si>
  <si>
    <t>1.6.1.</t>
  </si>
  <si>
    <t>1.5.1.</t>
  </si>
  <si>
    <t>(без финансирования)</t>
  </si>
  <si>
    <t>1.7.</t>
  </si>
  <si>
    <t>Контрольное событие: ___ % обучающихся 1-4 классов охвачены горячим питанием в 2016 году</t>
  </si>
  <si>
    <t>Контрольное событие: ___ % обучающихся 1-4 классов охвачены горячим питанием в 2017 году</t>
  </si>
  <si>
    <t>Контрольное событие: ____ педагогов повысивших квалификацию в 2016 году</t>
  </si>
  <si>
    <t>Контрольное событие: ____ педагогов повысивших квалификацию в 2017 году</t>
  </si>
  <si>
    <t>1.8.1.</t>
  </si>
  <si>
    <t>1.8.</t>
  </si>
  <si>
    <t>Повышение квалификации педагогических работников (без финансирования)</t>
  </si>
  <si>
    <t>1.8.2.</t>
  </si>
  <si>
    <t>Контрольное событие: ____ педагогов получивших гранты 2016 год</t>
  </si>
  <si>
    <t>Контрольное событие: ____ педагогов получивших гранты 2017 год</t>
  </si>
  <si>
    <t xml:space="preserve">Мероприятия по выявлению кадрового потенциала </t>
  </si>
  <si>
    <t>1.9.</t>
  </si>
  <si>
    <t xml:space="preserve">Предоставление общедоступного общего образования </t>
  </si>
  <si>
    <t>Контрольное событие: ___ % родителей воспользовались компенсацией платы за присмотр и уход 2016 год</t>
  </si>
  <si>
    <t>Контрольное событие: ___ % родителей воспользовались компенсацией платы за присмотр и уход 2017 год</t>
  </si>
  <si>
    <t>Контрольное событие: ____ детей, принявших участие 2016 год</t>
  </si>
  <si>
    <t>Контрольное событие: ____ детей, принявших участие 2017 год</t>
  </si>
  <si>
    <t xml:space="preserve">Сохранение и укрепление здоровья обучающихся, воспитанников путем оптимизации их питания в образовательных организациях </t>
  </si>
  <si>
    <t>Основное мероприятие 1.8. Развитие кадровых ресурсов системы образования</t>
  </si>
  <si>
    <t>2.1.</t>
  </si>
  <si>
    <t>2.2.</t>
  </si>
  <si>
    <t>без финансирования</t>
  </si>
  <si>
    <t>2.3.</t>
  </si>
  <si>
    <t>Контрольное событие: ____ детей, принявших участие в 2015 году</t>
  </si>
  <si>
    <t>Контрольное событие: ____ детей, принявших участие в 2016 году</t>
  </si>
  <si>
    <t>Контрольное событие: ____ детей, принявших участие в 2017 году</t>
  </si>
  <si>
    <t>2.4.</t>
  </si>
  <si>
    <t>2.5.</t>
  </si>
  <si>
    <t>3.1.1.</t>
  </si>
  <si>
    <t>3.1.</t>
  </si>
  <si>
    <t>3.1.2.</t>
  </si>
  <si>
    <t>Контрольное событие: ____ детей, охваченных отдыхом и оздоровлением в 2015 году</t>
  </si>
  <si>
    <t>Контрольное событие: ____ детей, охваченных отдыхом и оздоровлением в 2016 году</t>
  </si>
  <si>
    <t>3.2.</t>
  </si>
  <si>
    <t>4.1.</t>
  </si>
  <si>
    <t>Мероприятие 4.2.: Обеспечение реализации основных мероприятий Программы</t>
  </si>
  <si>
    <t>4.2.</t>
  </si>
  <si>
    <t>1.1.1.</t>
  </si>
  <si>
    <t>1.1.2.</t>
  </si>
  <si>
    <t>1.1.3.</t>
  </si>
  <si>
    <t>Строительство объекта "Начальная школа-детского сада на 50 мест в с.Вомын Корткеросского района"</t>
  </si>
  <si>
    <t>Строительство объекта "Дошкольное образовательное учреждение на 50 мест в п.Визябож Корткеросского района"</t>
  </si>
  <si>
    <t>1.2.1.</t>
  </si>
  <si>
    <t>1.2.2.</t>
  </si>
  <si>
    <t>Выполнение мероприятий по устранению нарушений законодательства пожарной безопасности</t>
  </si>
  <si>
    <t>1.2.3.</t>
  </si>
  <si>
    <t xml:space="preserve">Выполнение мероприятий по устранению нарушений санитрного законодательства </t>
  </si>
  <si>
    <t>Повышение количества образовательных организаций, соответствующих требованиям норм санитарного законодательства</t>
  </si>
  <si>
    <t>Проведение конкурсов с предоставлением грантов, предоставление субсидии на иные цели для приобретения основных средств не вошедших в нормативы затрат на выполнение муниципального задания</t>
  </si>
  <si>
    <t>Создание доступных условий для инклюзивного обучения детей-инвалидов</t>
  </si>
  <si>
    <t>1.7.1.</t>
  </si>
  <si>
    <t>1.9.1.</t>
  </si>
  <si>
    <t>2.1.1.</t>
  </si>
  <si>
    <t>Проведение мероприятий в целях поддержки талантливых (одарённых) детей</t>
  </si>
  <si>
    <t>2.3.1.</t>
  </si>
  <si>
    <t>Проведение мероприятий в целях выявления талантливых (одарённых) детей и молодежи</t>
  </si>
  <si>
    <t>2.4.1.</t>
  </si>
  <si>
    <t>Организация и проведение мероприятий направленных на военно патиротическое воспитание молодежи допризывного возраста</t>
  </si>
  <si>
    <t>2.5.1.</t>
  </si>
  <si>
    <t>Организация  и проведение мероприятий направленных на обучение учащихся начальным знаниям в области гражданской обороны и основам военной службы, учебно-полевые сборы</t>
  </si>
  <si>
    <t>3.2.1.</t>
  </si>
  <si>
    <t>Трудоустройство подростков в каникулярный период</t>
  </si>
  <si>
    <t>4.1.1.</t>
  </si>
  <si>
    <t>4.2.2.</t>
  </si>
  <si>
    <t>4.2.1.</t>
  </si>
  <si>
    <t>Осуществление иных мероприятий в области образования</t>
  </si>
  <si>
    <t>Администрации муниципальног района "Корткеросский"</t>
  </si>
  <si>
    <t>поощрение талантливых детей и молодежи</t>
  </si>
  <si>
    <t>Организация горячего питания обучающихся 1-4 классов</t>
  </si>
  <si>
    <t>МБ</t>
  </si>
  <si>
    <t>РБ</t>
  </si>
  <si>
    <t>ФБ</t>
  </si>
  <si>
    <t>Строительство детского сада на 50 мест в с. Большелуг Корткеросского района</t>
  </si>
  <si>
    <t>Организация приобретения путевок и транспортных услуг для оздоровления и отдыха детей</t>
  </si>
  <si>
    <t>Объем ресурсного обеспечения,  тыс. руб.</t>
  </si>
  <si>
    <t>Повышение качества образования, выраженное в повышении доли выпускников 9, 11(12) классов, получивших документ об уровне образовани</t>
  </si>
  <si>
    <t>Увеличение до 80 % охвата детей, занятых внеурочной деятельностью, в том числе до 50 % детей с девиантным поведением</t>
  </si>
  <si>
    <t>Организация рабочих мест для подростков</t>
  </si>
  <si>
    <t>Проведено количество мероприятий</t>
  </si>
  <si>
    <r>
      <t xml:space="preserve">Повышение </t>
    </r>
    <r>
      <rPr>
        <b/>
        <sz val="8"/>
        <color indexed="8"/>
        <rFont val="Times New Roman"/>
        <family val="1"/>
      </rPr>
      <t>доли родителей воспользовавшихся правом на компенсацию платы за присмотр и уход за детьми, посещающих образовательные организации, реализующие образовательную программу дошкольного образования</t>
    </r>
  </si>
  <si>
    <t>Доля педагогических работников прошедниш повышение квалификации</t>
  </si>
  <si>
    <t>Контрольное событие: количество образовательных организаций не имеющих предписаний 2015 год</t>
  </si>
  <si>
    <t>Управление образованием администрации муниципального района "Корткеросский"</t>
  </si>
  <si>
    <t>1.2.4.</t>
  </si>
  <si>
    <t>1.2.5.</t>
  </si>
  <si>
    <t>1.2.6.</t>
  </si>
  <si>
    <t>1.2.7.</t>
  </si>
  <si>
    <t>ВнеБ</t>
  </si>
  <si>
    <t>Выполнение муниципальной услуги дошкольного образования и организация присмотра и ухода за детьми</t>
  </si>
  <si>
    <t xml:space="preserve">Выполнение муниципальной услуги по предоставлению общего образования </t>
  </si>
  <si>
    <t xml:space="preserve">Выполнение муниципальной услуги по предоставлению дополнительного образования </t>
  </si>
  <si>
    <t>Текущий год</t>
  </si>
  <si>
    <t>Контрольное событие: ___ % обучающихся 1-4 классов охвачены горячим питанием в 2014 году</t>
  </si>
  <si>
    <t>Контрольное событие: ___ % родителей воспользовались компенсацией платы за присмотр и уход 2014 год</t>
  </si>
  <si>
    <t>Контрольное событие: ___ педагогов получивших гранты 2014 год</t>
  </si>
  <si>
    <t>Контрольное событие: ___ педагогов повысивших квалификацию в 2014 году</t>
  </si>
  <si>
    <t>Контрольное событие: ___ детей, принявших участие 2014 год</t>
  </si>
  <si>
    <t>Контрольное событие: количество детей, принявших участие 2014 год</t>
  </si>
  <si>
    <t>Контрольное событие: ____ детей, принявших участие в 2014 году</t>
  </si>
  <si>
    <t>Контрольное событие: ____ детей, охваченных отдыхом и оздоровлением в 2014 году</t>
  </si>
  <si>
    <t>Контрольное событие: количество трудоустроенных детей в 2014 году</t>
  </si>
  <si>
    <t>Контрольное событие: обеспечено бесперебойное финансирование деятельности Управления образования 2014 год</t>
  </si>
  <si>
    <t>Контрольное событие: утверждены муниципальные задания на 2014 год для 100% муниципальных организаций общего образования</t>
  </si>
  <si>
    <t>Контрольное событие: утверждены муниципальные задания на 2014 год для 100% муниципальных организаций дополнительного образования</t>
  </si>
  <si>
    <t>Контрольное событие: утверждены муниципальные задания на 2014 год для 100% муниципальных организаций дошкольного образования</t>
  </si>
  <si>
    <t>Контрольное событие: В ___ образовательных организациях созданы условия для занятия физической культурой и спортом в 2014 году</t>
  </si>
  <si>
    <t>Контрольное событие: В ___ образовательных организациях созданы условия для инклюзивного обучения детей инвалидов  в 2014 году</t>
  </si>
  <si>
    <t>Контрольное событие: предоставление грантов ___ организациям для укрепления материально-технической базы в 2014 году</t>
  </si>
  <si>
    <t>Контрольное событие: количество образовательных организаций, в которых провдены мероприятия по энергоэффективностив 2014 году</t>
  </si>
  <si>
    <t>Контрольное событие: количество образовательных организаций не имеющих предписаний 2014 год</t>
  </si>
  <si>
    <t>,</t>
  </si>
  <si>
    <t>1.1.4.</t>
  </si>
  <si>
    <t xml:space="preserve">текущий  финансовый  год (N),    квартал  </t>
  </si>
  <si>
    <t>1.1.5.</t>
  </si>
  <si>
    <t>1.1.6.</t>
  </si>
  <si>
    <t>Первый    год планового периода</t>
  </si>
  <si>
    <t xml:space="preserve">Второй     год  планового периода </t>
  </si>
  <si>
    <r>
      <t>Ввод</t>
    </r>
    <r>
      <rPr>
        <b/>
        <u val="single"/>
        <sz val="8"/>
        <color indexed="8"/>
        <rFont val="Times New Roman"/>
        <family val="1"/>
      </rPr>
      <t xml:space="preserve"> 40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</si>
  <si>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Капитальный ремонт здания МДОУ «Нившерский детский сад №1»</t>
  </si>
  <si>
    <t xml:space="preserve"> Капитальный ремонт МДОУ «Детский сад № 1 с. Корткерос»</t>
  </si>
  <si>
    <t xml:space="preserve">Строительство нового здания детского сада в с. Богородск на 40 мест </t>
  </si>
  <si>
    <t xml:space="preserve">Строительство школы-комплекса в с. Мордино (школа на 180 мест и детский сад на 50 мест). </t>
  </si>
  <si>
    <t xml:space="preserve">Реконструкция здания детского сада в с.Додзь </t>
  </si>
  <si>
    <t>1.2.8.</t>
  </si>
  <si>
    <t xml:space="preserve"> Капитальный ремонт МОУ «СОШ»  с.Подъельск</t>
  </si>
  <si>
    <t xml:space="preserve"> Капитальный ремонт МОУ «ООШ" с.Визябож</t>
  </si>
  <si>
    <t>Капатальный ремонт здания и обшивка фасада</t>
  </si>
  <si>
    <t xml:space="preserve">Капитальный ремонт здания дошкольной группы </t>
  </si>
  <si>
    <t xml:space="preserve"> Укрепление материально-технической базы  образовательных организаций </t>
  </si>
  <si>
    <t>Мероприятия по организации питания 1-4 классов в муниципальных образовательных организациях Республики Коми реализующих образовательную программу начального общего образования</t>
  </si>
  <si>
    <t>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</si>
  <si>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Организация и проведение многодневных походов</t>
  </si>
  <si>
    <t>Организация детских оздоровительных лагерей с дневным пребыванием на базе образовательных организаций</t>
  </si>
  <si>
    <t>3.1.3.</t>
  </si>
  <si>
    <t>Количество принявших участие</t>
  </si>
  <si>
    <t>Расходы на обеспечение деятельности в целях обеспечения выполнения функций органов местного самоуправления МО МР "Корткеросский"</t>
  </si>
  <si>
    <t>Расходы на выплату персоналу в целях обеспечения  функций органов местного самоуправления МО МР "Корткеросский"</t>
  </si>
  <si>
    <t>в редакции Приложения 2                                                      к Постановлению администрации муниципального района "Корткеросский" от 15 сентября 2014 года № 1904</t>
  </si>
  <si>
    <r>
      <t>Ввод</t>
    </r>
    <r>
      <rPr>
        <b/>
        <u val="single"/>
        <sz val="8"/>
        <color indexed="8"/>
        <rFont val="Times New Roman"/>
        <family val="1"/>
      </rPr>
      <t xml:space="preserve"> 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</si>
  <si>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Администрация муниципального района "Корткеросский" и Управление образованием администрации муниципального района "Корткеросский"</t>
  </si>
  <si>
    <t>План мероприятий по реализации муниципальной программы муниципального образования муниципального района «Корткеросский» «Развитие образования» на 2015 год и плановый период 2016-2017 годов</t>
  </si>
  <si>
    <t>4.3.</t>
  </si>
  <si>
    <t>Основное мероприятие 4.3. Осуществление государственных полномочий Республики Коми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педагогическим работникам муниципальных образованиях</t>
  </si>
  <si>
    <t>Выполнения государственных полномочий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</t>
  </si>
  <si>
    <t>4.3.1.</t>
  </si>
  <si>
    <t>Социальные гарантии и льготы педагогическим работникам образовательных организаций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</si>
  <si>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2015 году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</si>
  <si>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2016 году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</si>
  <si>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2017 году</t>
  </si>
  <si>
    <r>
      <t>Приложение                                                            к Постановлению администрации муниципального района "Корткеросский" от 17</t>
    </r>
    <r>
      <rPr>
        <sz val="10"/>
        <color indexed="8"/>
        <rFont val="Times New Roman"/>
        <family val="1"/>
      </rPr>
      <t xml:space="preserve"> февраля 2015 года № 254</t>
    </r>
    <r>
      <rPr>
        <sz val="10"/>
        <color indexed="9"/>
        <rFont val="Times New Roman"/>
        <family val="1"/>
      </rPr>
      <t>2547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</si>
</sst>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71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40"/>
      <name val="Arial Cyr"/>
      <family val="2"/>
    </font>
    <font>
      <sz val="10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70C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00B050"/>
      <name val="Arial Cyr"/>
      <family val="2"/>
    </font>
    <font>
      <sz val="10"/>
      <color rgb="FF00B0F0"/>
      <name val="Arial Cyr"/>
      <family val="2"/>
    </font>
    <font>
      <sz val="10"/>
      <color rgb="FF7030A0"/>
      <name val="Arial Cyr"/>
      <family val="2"/>
    </font>
    <font>
      <sz val="10"/>
      <color rgb="FFC00000"/>
      <name val="Arial Cyr"/>
      <family val="2"/>
    </font>
    <font>
      <b/>
      <sz val="12"/>
      <color theme="1"/>
      <name val="Times New Roman"/>
      <family val="1"/>
    </font>
    <font>
      <u val="single"/>
      <sz val="8"/>
      <color theme="1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172" fontId="58" fillId="0" borderId="10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right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/>
    </xf>
    <xf numFmtId="1" fontId="59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49" fontId="61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49" fontId="61" fillId="0" borderId="11" xfId="0" applyNumberFormat="1" applyFont="1" applyBorder="1" applyAlignment="1" applyProtection="1">
      <alignment horizontal="left" vertical="center" wrapText="1"/>
      <protection/>
    </xf>
    <xf numFmtId="0" fontId="5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center"/>
    </xf>
    <xf numFmtId="0" fontId="61" fillId="0" borderId="11" xfId="0" applyFont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172" fontId="59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4" fontId="5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173" fontId="5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56" fillId="0" borderId="10" xfId="0" applyFont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4" fontId="54" fillId="0" borderId="1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" fontId="58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6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70" fillId="0" borderId="10" xfId="42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842"/>
  <sheetViews>
    <sheetView tabSelected="1" zoomScalePageLayoutView="0" workbookViewId="0" topLeftCell="A1">
      <pane xSplit="2" ySplit="10" topLeftCell="L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:X1"/>
    </sheetView>
  </sheetViews>
  <sheetFormatPr defaultColWidth="9.00390625" defaultRowHeight="12.75"/>
  <cols>
    <col min="1" max="1" width="6.25390625" style="44" customWidth="1"/>
    <col min="2" max="2" width="34.25390625" style="0" customWidth="1"/>
    <col min="3" max="3" width="5.625" style="0" customWidth="1"/>
    <col min="4" max="4" width="17.375" style="0" customWidth="1"/>
    <col min="5" max="5" width="12.125" style="0" customWidth="1"/>
    <col min="6" max="6" width="24.25390625" style="0" customWidth="1"/>
    <col min="7" max="8" width="10.125" style="0" bestFit="1" customWidth="1"/>
    <col min="9" max="9" width="10.375" style="0" customWidth="1"/>
    <col min="12" max="12" width="10.375" style="0" customWidth="1"/>
    <col min="13" max="13" width="3.125" style="0" customWidth="1"/>
    <col min="14" max="14" width="3.25390625" style="0" customWidth="1"/>
    <col min="15" max="15" width="2.75390625" style="0" customWidth="1"/>
    <col min="16" max="16" width="3.25390625" style="0" customWidth="1"/>
    <col min="17" max="17" width="2.75390625" style="0" customWidth="1"/>
    <col min="18" max="18" width="2.875" style="0" customWidth="1"/>
    <col min="19" max="19" width="2.75390625" style="0" customWidth="1"/>
    <col min="20" max="20" width="2.875" style="0" customWidth="1"/>
    <col min="21" max="21" width="3.375" style="0" customWidth="1"/>
    <col min="22" max="22" width="3.00390625" style="0" customWidth="1"/>
    <col min="23" max="24" width="2.75390625" style="0" customWidth="1"/>
    <col min="25" max="31" width="9.25390625" style="0" customWidth="1"/>
    <col min="32" max="32" width="5.75390625" style="0" customWidth="1"/>
    <col min="33" max="35" width="9.25390625" style="0" customWidth="1"/>
    <col min="36" max="36" width="4.875" style="0" customWidth="1"/>
  </cols>
  <sheetData>
    <row r="1" spans="13:24" ht="51.75" customHeight="1">
      <c r="M1" s="97" t="s">
        <v>266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9:24" ht="60.75" customHeight="1">
      <c r="I2" s="46"/>
      <c r="J2" s="46"/>
      <c r="K2" s="46"/>
      <c r="L2" s="46"/>
      <c r="M2" s="97" t="s">
        <v>254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ht="9.75" customHeight="1"/>
    <row r="4" spans="1:24" ht="32.25" customHeight="1">
      <c r="A4" s="90" t="s">
        <v>257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ht="15">
      <c r="A5" s="42"/>
    </row>
    <row r="6" spans="1:36" ht="12.75" customHeight="1">
      <c r="A6" s="99" t="s">
        <v>0</v>
      </c>
      <c r="B6" s="89" t="s">
        <v>1</v>
      </c>
      <c r="C6" s="100" t="s">
        <v>2</v>
      </c>
      <c r="D6" s="89" t="s">
        <v>70</v>
      </c>
      <c r="E6" s="89" t="s">
        <v>36</v>
      </c>
      <c r="F6" s="89" t="s">
        <v>3</v>
      </c>
      <c r="G6" s="89" t="s">
        <v>4</v>
      </c>
      <c r="H6" s="89" t="s">
        <v>5</v>
      </c>
      <c r="I6" s="89" t="s">
        <v>6</v>
      </c>
      <c r="J6" s="89"/>
      <c r="K6" s="89"/>
      <c r="L6" s="89"/>
      <c r="M6" s="89" t="s">
        <v>7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8" t="s">
        <v>191</v>
      </c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22.5" customHeight="1">
      <c r="A7" s="99"/>
      <c r="B7" s="89"/>
      <c r="C7" s="100"/>
      <c r="D7" s="89"/>
      <c r="E7" s="89"/>
      <c r="F7" s="89"/>
      <c r="G7" s="89"/>
      <c r="H7" s="89"/>
      <c r="I7" s="89"/>
      <c r="J7" s="89"/>
      <c r="K7" s="89"/>
      <c r="L7" s="89"/>
      <c r="M7" s="89" t="s">
        <v>229</v>
      </c>
      <c r="N7" s="89"/>
      <c r="O7" s="89"/>
      <c r="P7" s="89"/>
      <c r="Q7" s="89" t="s">
        <v>8</v>
      </c>
      <c r="R7" s="89"/>
      <c r="S7" s="89"/>
      <c r="T7" s="89"/>
      <c r="U7" s="89" t="s">
        <v>9</v>
      </c>
      <c r="V7" s="89"/>
      <c r="W7" s="89"/>
      <c r="X7" s="89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6" ht="12.75" customHeight="1">
      <c r="A8" s="99"/>
      <c r="B8" s="89"/>
      <c r="C8" s="100"/>
      <c r="D8" s="89"/>
      <c r="E8" s="89"/>
      <c r="F8" s="89"/>
      <c r="G8" s="89"/>
      <c r="H8" s="89"/>
      <c r="I8" s="89" t="s">
        <v>10</v>
      </c>
      <c r="J8" s="89" t="s">
        <v>11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8">
        <v>2015</v>
      </c>
      <c r="Z8" s="98"/>
      <c r="AA8" s="98"/>
      <c r="AB8" s="98"/>
      <c r="AC8" s="98">
        <v>2016</v>
      </c>
      <c r="AD8" s="98"/>
      <c r="AE8" s="98"/>
      <c r="AF8" s="98"/>
      <c r="AG8" s="98">
        <v>2017</v>
      </c>
      <c r="AH8" s="98"/>
      <c r="AI8" s="98"/>
      <c r="AJ8" s="98"/>
    </row>
    <row r="9" spans="1:36" ht="45">
      <c r="A9" s="99"/>
      <c r="B9" s="89"/>
      <c r="C9" s="100"/>
      <c r="D9" s="89"/>
      <c r="E9" s="89"/>
      <c r="F9" s="89"/>
      <c r="G9" s="89"/>
      <c r="H9" s="89"/>
      <c r="I9" s="89"/>
      <c r="J9" s="70" t="s">
        <v>208</v>
      </c>
      <c r="K9" s="70" t="s">
        <v>232</v>
      </c>
      <c r="L9" s="70" t="s">
        <v>233</v>
      </c>
      <c r="M9" s="70">
        <v>1</v>
      </c>
      <c r="N9" s="70">
        <v>2</v>
      </c>
      <c r="O9" s="70">
        <v>3</v>
      </c>
      <c r="P9" s="70">
        <v>4</v>
      </c>
      <c r="Q9" s="70">
        <v>1</v>
      </c>
      <c r="R9" s="70">
        <v>2</v>
      </c>
      <c r="S9" s="70">
        <v>3</v>
      </c>
      <c r="T9" s="70">
        <v>4</v>
      </c>
      <c r="U9" s="70">
        <v>1</v>
      </c>
      <c r="V9" s="70">
        <v>2</v>
      </c>
      <c r="W9" s="70">
        <v>3</v>
      </c>
      <c r="X9" s="70">
        <v>4</v>
      </c>
      <c r="Y9" s="71" t="s">
        <v>186</v>
      </c>
      <c r="Z9" s="71" t="s">
        <v>204</v>
      </c>
      <c r="AA9" s="71" t="s">
        <v>187</v>
      </c>
      <c r="AB9" s="71" t="s">
        <v>188</v>
      </c>
      <c r="AC9" s="71" t="s">
        <v>186</v>
      </c>
      <c r="AD9" s="71" t="s">
        <v>204</v>
      </c>
      <c r="AE9" s="71" t="s">
        <v>187</v>
      </c>
      <c r="AF9" s="71" t="s">
        <v>188</v>
      </c>
      <c r="AG9" s="71" t="s">
        <v>186</v>
      </c>
      <c r="AH9" s="71" t="s">
        <v>204</v>
      </c>
      <c r="AI9" s="71" t="s">
        <v>187</v>
      </c>
      <c r="AJ9" s="71" t="s">
        <v>188</v>
      </c>
    </row>
    <row r="10" spans="1:36" ht="12.75">
      <c r="A10" s="7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14</v>
      </c>
      <c r="N10" s="1">
        <v>15</v>
      </c>
      <c r="O10" s="1">
        <v>16</v>
      </c>
      <c r="P10" s="1">
        <v>17</v>
      </c>
      <c r="Q10" s="1">
        <v>18</v>
      </c>
      <c r="R10" s="1">
        <v>19</v>
      </c>
      <c r="S10" s="1">
        <v>20</v>
      </c>
      <c r="T10" s="1">
        <v>21</v>
      </c>
      <c r="U10" s="1">
        <v>22</v>
      </c>
      <c r="V10" s="1">
        <v>23</v>
      </c>
      <c r="W10" s="1">
        <v>24</v>
      </c>
      <c r="X10" s="1">
        <v>25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39"/>
      <c r="B11" s="4" t="s">
        <v>60</v>
      </c>
      <c r="C11" s="4"/>
      <c r="D11" s="4"/>
      <c r="E11" s="4"/>
      <c r="F11" s="4"/>
      <c r="G11" s="4"/>
      <c r="H11" s="4"/>
      <c r="I11" s="5">
        <f>SUM(I13+I110+I137+I157)</f>
        <v>1288780.3</v>
      </c>
      <c r="J11" s="5">
        <f>SUM(J13+J110+J137+J157)</f>
        <v>447132.1</v>
      </c>
      <c r="K11" s="5">
        <f>SUM(K13+K110+K137+K157)</f>
        <v>437436.7</v>
      </c>
      <c r="L11" s="5">
        <f>SUM(L13+L110+L137+L157)</f>
        <v>423643.39999999997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>
        <f aca="true" t="shared" si="0" ref="Y11:AJ11">SUM(Y13+Y110+Y137+Y157)</f>
        <v>57626.3</v>
      </c>
      <c r="Z11" s="5">
        <f t="shared" si="0"/>
        <v>15588</v>
      </c>
      <c r="AA11" s="5">
        <f t="shared" si="0"/>
        <v>373917.8</v>
      </c>
      <c r="AB11" s="5">
        <f t="shared" si="0"/>
        <v>0</v>
      </c>
      <c r="AC11" s="5">
        <f t="shared" si="0"/>
        <v>41593</v>
      </c>
      <c r="AD11" s="5">
        <f t="shared" si="0"/>
        <v>15588</v>
      </c>
      <c r="AE11" s="5">
        <f t="shared" si="0"/>
        <v>380255.7</v>
      </c>
      <c r="AF11" s="5">
        <f t="shared" si="0"/>
        <v>0</v>
      </c>
      <c r="AG11" s="5">
        <f t="shared" si="0"/>
        <v>26871.7</v>
      </c>
      <c r="AH11" s="5">
        <f t="shared" si="0"/>
        <v>15588</v>
      </c>
      <c r="AI11" s="5">
        <f t="shared" si="0"/>
        <v>381183.7</v>
      </c>
      <c r="AJ11" s="5">
        <f t="shared" si="0"/>
        <v>0</v>
      </c>
    </row>
    <row r="12" spans="1:36" ht="12.75" customHeight="1">
      <c r="A12" s="40"/>
      <c r="B12" s="101" t="s">
        <v>18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41"/>
      <c r="B13" s="23" t="s">
        <v>13</v>
      </c>
      <c r="C13" s="6"/>
      <c r="D13" s="6"/>
      <c r="E13" s="6"/>
      <c r="F13" s="6"/>
      <c r="G13" s="6"/>
      <c r="H13" s="6"/>
      <c r="I13" s="7">
        <f>SUM(I14+I27+I50+I67+I80+I85+I90+I95)</f>
        <v>1173180.7</v>
      </c>
      <c r="J13" s="7">
        <f>SUM(J14+J27+J50+J67+J80+J85+J90+J95+J104)</f>
        <v>408943.89999999997</v>
      </c>
      <c r="K13" s="7">
        <f>SUM(K14+K27+K50+K67+K80+K85+K90+K95+K104)</f>
        <v>397996.8</v>
      </c>
      <c r="L13" s="7">
        <f>SUM(L14+L27+L50+L67+L80+L85+L90+L95+L104)</f>
        <v>385671.89999999997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>
        <f aca="true" t="shared" si="1" ref="Y13:AJ13">SUM(Y14+Y27+Y50+Y67+Y80+Y85+Y90+Y95+Y104)</f>
        <v>39940.1</v>
      </c>
      <c r="Z13" s="7">
        <f t="shared" si="1"/>
        <v>15588</v>
      </c>
      <c r="AA13" s="7">
        <f>SUM(AA14+AA27+AA50+AA67+AA80+AA85+AA90+AA95+AA104)</f>
        <v>353415.8</v>
      </c>
      <c r="AB13" s="7">
        <f t="shared" si="1"/>
        <v>0</v>
      </c>
      <c r="AC13" s="7">
        <f t="shared" si="1"/>
        <v>23742.1</v>
      </c>
      <c r="AD13" s="7">
        <f t="shared" si="1"/>
        <v>15588</v>
      </c>
      <c r="AE13" s="7">
        <f t="shared" si="1"/>
        <v>358666.7</v>
      </c>
      <c r="AF13" s="7">
        <f t="shared" si="1"/>
        <v>0</v>
      </c>
      <c r="AG13" s="7">
        <f t="shared" si="1"/>
        <v>11417.2</v>
      </c>
      <c r="AH13" s="7">
        <f t="shared" si="1"/>
        <v>15588</v>
      </c>
      <c r="AI13" s="7">
        <f t="shared" si="1"/>
        <v>358666.7</v>
      </c>
      <c r="AJ13" s="7">
        <f t="shared" si="1"/>
        <v>0</v>
      </c>
    </row>
    <row r="14" spans="1:36" ht="63">
      <c r="A14" s="43"/>
      <c r="B14" s="24" t="s">
        <v>19</v>
      </c>
      <c r="C14" s="8"/>
      <c r="D14" s="8" t="s">
        <v>69</v>
      </c>
      <c r="E14" s="8" t="s">
        <v>76</v>
      </c>
      <c r="F14" s="22" t="s">
        <v>46</v>
      </c>
      <c r="G14" s="53">
        <v>41640</v>
      </c>
      <c r="H14" s="53">
        <v>44196</v>
      </c>
      <c r="I14" s="9">
        <f>SUM(J14:L14)</f>
        <v>1000</v>
      </c>
      <c r="J14" s="9">
        <f>SUM(J15+J17+J19+J21+J23+J25)</f>
        <v>1000</v>
      </c>
      <c r="K14" s="9">
        <f>SUM(K15+K17+K19+K21+K23+K25)</f>
        <v>0</v>
      </c>
      <c r="L14" s="9">
        <f>SUM(L15+L17+L19+L21+L23+L25)</f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>
        <f aca="true" t="shared" si="2" ref="Y14:AJ14">SUM(Y15+Y17+Y19+Y21+Y23+Y25)</f>
        <v>1000</v>
      </c>
      <c r="Z14" s="9">
        <f t="shared" si="2"/>
        <v>0</v>
      </c>
      <c r="AA14" s="9">
        <f t="shared" si="2"/>
        <v>0</v>
      </c>
      <c r="AB14" s="9">
        <f t="shared" si="2"/>
        <v>0</v>
      </c>
      <c r="AC14" s="9">
        <f t="shared" si="2"/>
        <v>0</v>
      </c>
      <c r="AD14" s="9">
        <f t="shared" si="2"/>
        <v>0</v>
      </c>
      <c r="AE14" s="9">
        <f t="shared" si="2"/>
        <v>0</v>
      </c>
      <c r="AF14" s="9">
        <f t="shared" si="2"/>
        <v>0</v>
      </c>
      <c r="AG14" s="9">
        <f t="shared" si="2"/>
        <v>0</v>
      </c>
      <c r="AH14" s="9">
        <f t="shared" si="2"/>
        <v>0</v>
      </c>
      <c r="AI14" s="9">
        <f t="shared" si="2"/>
        <v>0</v>
      </c>
      <c r="AJ14" s="9">
        <f t="shared" si="2"/>
        <v>0</v>
      </c>
    </row>
    <row r="15" spans="1:36" ht="51">
      <c r="A15" s="72" t="s">
        <v>154</v>
      </c>
      <c r="B15" s="27" t="s">
        <v>158</v>
      </c>
      <c r="C15" s="70"/>
      <c r="D15" s="11" t="s">
        <v>57</v>
      </c>
      <c r="E15" s="11" t="s">
        <v>57</v>
      </c>
      <c r="F15" s="12" t="s">
        <v>37</v>
      </c>
      <c r="G15" s="13">
        <v>41883</v>
      </c>
      <c r="H15" s="13">
        <v>42369</v>
      </c>
      <c r="I15" s="10">
        <f>SUM(J15:L15)</f>
        <v>1000</v>
      </c>
      <c r="J15" s="10">
        <f>SUM(Y15:AB15)</f>
        <v>1000</v>
      </c>
      <c r="K15" s="10">
        <f>SUM(AC15:AF15)</f>
        <v>0</v>
      </c>
      <c r="L15" s="10">
        <f>SUM(AG15:AJ15)</f>
        <v>0</v>
      </c>
      <c r="M15" s="70"/>
      <c r="N15" s="70"/>
      <c r="O15" s="70"/>
      <c r="P15" s="70" t="s">
        <v>66</v>
      </c>
      <c r="Q15" s="70"/>
      <c r="R15" s="70"/>
      <c r="S15" s="70"/>
      <c r="T15" s="70"/>
      <c r="U15" s="70"/>
      <c r="V15" s="70"/>
      <c r="W15" s="70"/>
      <c r="X15" s="70"/>
      <c r="Y15" s="63">
        <v>1000</v>
      </c>
      <c r="Z15" s="2"/>
      <c r="AA15" s="2"/>
      <c r="AB15" s="63"/>
      <c r="AC15" s="10"/>
      <c r="AD15" s="10"/>
      <c r="AE15" s="10"/>
      <c r="AF15" s="10"/>
      <c r="AG15" s="2"/>
      <c r="AH15" s="2"/>
      <c r="AI15" s="2"/>
      <c r="AJ15" s="2"/>
    </row>
    <row r="16" spans="1:36" ht="25.5">
      <c r="A16" s="72"/>
      <c r="B16" s="26" t="s">
        <v>35</v>
      </c>
      <c r="C16" s="70">
        <v>2</v>
      </c>
      <c r="D16" s="70"/>
      <c r="E16" s="70"/>
      <c r="F16" s="70"/>
      <c r="G16" s="70"/>
      <c r="H16" s="13">
        <v>42369</v>
      </c>
      <c r="I16" s="10"/>
      <c r="J16" s="10"/>
      <c r="K16" s="10"/>
      <c r="L16" s="1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38.25">
      <c r="A17" s="72" t="s">
        <v>155</v>
      </c>
      <c r="B17" s="25" t="s">
        <v>157</v>
      </c>
      <c r="C17" s="70"/>
      <c r="D17" s="11" t="s">
        <v>57</v>
      </c>
      <c r="E17" s="11" t="s">
        <v>57</v>
      </c>
      <c r="F17" s="12" t="s">
        <v>37</v>
      </c>
      <c r="G17" s="13">
        <v>41883</v>
      </c>
      <c r="H17" s="13">
        <v>42369</v>
      </c>
      <c r="I17" s="10">
        <f>SUM(J17:L17)</f>
        <v>0</v>
      </c>
      <c r="J17" s="10">
        <f>SUM(Y17:AB17)</f>
        <v>0</v>
      </c>
      <c r="K17" s="10">
        <f>SUM(AC17:AF17)</f>
        <v>0</v>
      </c>
      <c r="L17" s="10">
        <f>SUM(AG17:AJ17)</f>
        <v>0</v>
      </c>
      <c r="M17" s="70"/>
      <c r="N17" s="70"/>
      <c r="O17" s="70"/>
      <c r="P17" s="70" t="s">
        <v>66</v>
      </c>
      <c r="Q17" s="70"/>
      <c r="R17" s="70"/>
      <c r="S17" s="70"/>
      <c r="T17" s="70"/>
      <c r="U17" s="70"/>
      <c r="V17" s="70"/>
      <c r="W17" s="70"/>
      <c r="X17" s="70"/>
      <c r="Y17" s="63"/>
      <c r="Z17" s="2"/>
      <c r="AA17" s="2"/>
      <c r="AB17" s="63"/>
      <c r="AC17" s="2"/>
      <c r="AD17" s="2"/>
      <c r="AE17" s="2"/>
      <c r="AF17" s="2"/>
      <c r="AG17" s="2"/>
      <c r="AH17" s="2"/>
      <c r="AI17" s="2"/>
      <c r="AJ17" s="2"/>
    </row>
    <row r="18" spans="1:36" ht="25.5">
      <c r="A18" s="55"/>
      <c r="B18" s="26" t="s">
        <v>35</v>
      </c>
      <c r="C18" s="70">
        <v>2</v>
      </c>
      <c r="D18" s="11"/>
      <c r="E18" s="11"/>
      <c r="F18" s="70"/>
      <c r="G18" s="70"/>
      <c r="H18" s="13">
        <v>42369</v>
      </c>
      <c r="I18" s="10"/>
      <c r="J18" s="10"/>
      <c r="K18" s="10"/>
      <c r="L18" s="1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38.25">
      <c r="A19" s="72" t="s">
        <v>156</v>
      </c>
      <c r="B19" s="28" t="s">
        <v>189</v>
      </c>
      <c r="C19" s="70"/>
      <c r="D19" s="11" t="s">
        <v>57</v>
      </c>
      <c r="E19" s="11" t="s">
        <v>57</v>
      </c>
      <c r="F19" s="12" t="s">
        <v>255</v>
      </c>
      <c r="G19" s="13">
        <v>41640</v>
      </c>
      <c r="H19" s="13">
        <v>43100</v>
      </c>
      <c r="I19" s="10">
        <f>SUM(J19:L19)</f>
        <v>0</v>
      </c>
      <c r="J19" s="10">
        <f>SUM(Y19:AB19)</f>
        <v>0</v>
      </c>
      <c r="K19" s="10">
        <f>SUM(AC19:AF19)</f>
        <v>0</v>
      </c>
      <c r="L19" s="10">
        <f>SUM(AG19:AJ19)</f>
        <v>0</v>
      </c>
      <c r="M19" s="70"/>
      <c r="N19" s="70"/>
      <c r="O19" s="70"/>
      <c r="P19" s="70"/>
      <c r="Q19" s="70"/>
      <c r="R19" s="70"/>
      <c r="S19" s="70"/>
      <c r="T19" s="70"/>
      <c r="U19" s="77"/>
      <c r="V19" s="70"/>
      <c r="W19" s="70"/>
      <c r="X19" s="77" t="s">
        <v>66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5.5">
      <c r="A20" s="72"/>
      <c r="B20" s="26" t="s">
        <v>35</v>
      </c>
      <c r="C20" s="70">
        <v>3</v>
      </c>
      <c r="D20" s="11"/>
      <c r="E20" s="11"/>
      <c r="F20" s="70"/>
      <c r="G20" s="70"/>
      <c r="H20" s="13">
        <v>43100</v>
      </c>
      <c r="I20" s="10"/>
      <c r="J20" s="10"/>
      <c r="K20" s="10"/>
      <c r="L20" s="1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38.25">
      <c r="A21" s="72" t="s">
        <v>228</v>
      </c>
      <c r="B21" s="28" t="s">
        <v>237</v>
      </c>
      <c r="C21" s="70"/>
      <c r="D21" s="11" t="s">
        <v>57</v>
      </c>
      <c r="E21" s="11" t="s">
        <v>57</v>
      </c>
      <c r="F21" s="12" t="s">
        <v>234</v>
      </c>
      <c r="G21" s="13">
        <v>41640</v>
      </c>
      <c r="H21" s="13">
        <v>42004</v>
      </c>
      <c r="I21" s="10">
        <f>SUM(J21:L21)</f>
        <v>0</v>
      </c>
      <c r="J21" s="10">
        <f>SUM(Y21:AB21)</f>
        <v>0</v>
      </c>
      <c r="K21" s="10">
        <f>SUM(AC21:AF21)</f>
        <v>0</v>
      </c>
      <c r="L21" s="10">
        <f>SUM(AG21:AJ21)</f>
        <v>0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9"/>
      <c r="Z21" s="2"/>
      <c r="AA21" s="2"/>
      <c r="AB21" s="2"/>
      <c r="AC21" s="63"/>
      <c r="AD21" s="2"/>
      <c r="AE21" s="2"/>
      <c r="AF21" s="2"/>
      <c r="AG21" s="2"/>
      <c r="AH21" s="2"/>
      <c r="AI21" s="2"/>
      <c r="AJ21" s="2"/>
    </row>
    <row r="22" spans="1:36" ht="25.5">
      <c r="A22" s="72"/>
      <c r="B22" s="26" t="s">
        <v>35</v>
      </c>
      <c r="C22" s="70">
        <v>1</v>
      </c>
      <c r="D22" s="11"/>
      <c r="E22" s="11"/>
      <c r="F22" s="70"/>
      <c r="G22" s="70"/>
      <c r="H22" s="13">
        <v>41912</v>
      </c>
      <c r="I22" s="10"/>
      <c r="J22" s="10"/>
      <c r="K22" s="10"/>
      <c r="L22" s="1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38.25">
      <c r="A23" s="72" t="s">
        <v>230</v>
      </c>
      <c r="B23" s="25" t="s">
        <v>238</v>
      </c>
      <c r="C23" s="70"/>
      <c r="D23" s="11" t="s">
        <v>57</v>
      </c>
      <c r="E23" s="11" t="s">
        <v>57</v>
      </c>
      <c r="F23" s="12" t="s">
        <v>37</v>
      </c>
      <c r="G23" s="13">
        <v>41640</v>
      </c>
      <c r="H23" s="13">
        <v>44196</v>
      </c>
      <c r="I23" s="10">
        <f>SUM(J23:L23)</f>
        <v>0</v>
      </c>
      <c r="J23" s="10">
        <f>SUM(Y23:AB23)</f>
        <v>0</v>
      </c>
      <c r="K23" s="10">
        <f>SUM(AC23:AF23)</f>
        <v>0</v>
      </c>
      <c r="L23" s="10">
        <f>SUM(AG23:AJ23)</f>
        <v>0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6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5.5">
      <c r="A24" s="72"/>
      <c r="B24" s="26" t="s">
        <v>35</v>
      </c>
      <c r="C24" s="70">
        <v>3</v>
      </c>
      <c r="D24" s="70"/>
      <c r="E24" s="70"/>
      <c r="F24" s="70"/>
      <c r="G24" s="70"/>
      <c r="H24" s="13">
        <v>44196</v>
      </c>
      <c r="I24" s="10"/>
      <c r="J24" s="10"/>
      <c r="K24" s="10"/>
      <c r="L24" s="1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5.5" hidden="1">
      <c r="A25" s="72" t="s">
        <v>231</v>
      </c>
      <c r="B25" s="27" t="s">
        <v>239</v>
      </c>
      <c r="C25" s="70"/>
      <c r="D25" s="11" t="s">
        <v>57</v>
      </c>
      <c r="E25" s="11" t="s">
        <v>57</v>
      </c>
      <c r="F25" s="12" t="s">
        <v>37</v>
      </c>
      <c r="G25" s="13">
        <v>41640</v>
      </c>
      <c r="H25" s="13">
        <v>41943</v>
      </c>
      <c r="I25" s="10">
        <f>SUM(J25:L25)</f>
        <v>0</v>
      </c>
      <c r="J25" s="10">
        <f>SUM(Y25:AB25)</f>
        <v>0</v>
      </c>
      <c r="K25" s="10">
        <f>SUM(AC25:AF25)</f>
        <v>0</v>
      </c>
      <c r="L25" s="10">
        <f>SUM(AG25:AJ25)</f>
        <v>0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6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25.5" hidden="1">
      <c r="A26" s="72"/>
      <c r="B26" s="26" t="s">
        <v>35</v>
      </c>
      <c r="C26" s="70">
        <v>1</v>
      </c>
      <c r="D26" s="70"/>
      <c r="E26" s="70"/>
      <c r="F26" s="70"/>
      <c r="G26" s="70"/>
      <c r="H26" s="13">
        <v>41943</v>
      </c>
      <c r="I26" s="10"/>
      <c r="J26" s="10"/>
      <c r="K26" s="10"/>
      <c r="L26" s="1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81.75" customHeight="1">
      <c r="A27" s="43"/>
      <c r="B27" s="29" t="s">
        <v>20</v>
      </c>
      <c r="C27" s="8"/>
      <c r="D27" s="8" t="s">
        <v>69</v>
      </c>
      <c r="E27" s="8" t="s">
        <v>76</v>
      </c>
      <c r="F27" s="22" t="s">
        <v>47</v>
      </c>
      <c r="G27" s="53">
        <v>41640</v>
      </c>
      <c r="H27" s="53">
        <v>43100</v>
      </c>
      <c r="I27" s="9">
        <f>SUM(J27:L27)</f>
        <v>0</v>
      </c>
      <c r="J27" s="9">
        <f>SUM(J28+J30+J32+J34+J36+J38+J40+J42+J46)</f>
        <v>0</v>
      </c>
      <c r="K27" s="9">
        <f>SUM(K28+K30+K32+K34+K36+K38+K40+K42+K46)</f>
        <v>0</v>
      </c>
      <c r="L27" s="9">
        <f>SUM(L28+L30+L32+L34+L36+L38+L40+L42+L46)</f>
        <v>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>
        <f>SUM(Y28+Y30+Y32+Y34+Y36+Y42+Y46+Y38+Y40)</f>
        <v>0</v>
      </c>
      <c r="Z27" s="9">
        <f aca="true" t="shared" si="3" ref="Z27:AJ27">SUM(Z28+Z30+Z32+Z34+Z36+Z42+Z46+Z38+Z40)</f>
        <v>0</v>
      </c>
      <c r="AA27" s="9">
        <f t="shared" si="3"/>
        <v>0</v>
      </c>
      <c r="AB27" s="9">
        <f t="shared" si="3"/>
        <v>0</v>
      </c>
      <c r="AC27" s="9">
        <f t="shared" si="3"/>
        <v>0</v>
      </c>
      <c r="AD27" s="9">
        <f t="shared" si="3"/>
        <v>0</v>
      </c>
      <c r="AE27" s="9">
        <f t="shared" si="3"/>
        <v>0</v>
      </c>
      <c r="AF27" s="9">
        <f t="shared" si="3"/>
        <v>0</v>
      </c>
      <c r="AG27" s="9">
        <f t="shared" si="3"/>
        <v>0</v>
      </c>
      <c r="AH27" s="9">
        <f t="shared" si="3"/>
        <v>0</v>
      </c>
      <c r="AI27" s="9">
        <f t="shared" si="3"/>
        <v>0</v>
      </c>
      <c r="AJ27" s="9">
        <f t="shared" si="3"/>
        <v>0</v>
      </c>
    </row>
    <row r="28" spans="1:36" ht="25.5">
      <c r="A28" s="72" t="s">
        <v>159</v>
      </c>
      <c r="B28" s="27" t="s">
        <v>235</v>
      </c>
      <c r="C28" s="70"/>
      <c r="D28" s="11" t="s">
        <v>57</v>
      </c>
      <c r="E28" s="11" t="s">
        <v>57</v>
      </c>
      <c r="F28" s="70" t="s">
        <v>43</v>
      </c>
      <c r="G28" s="13">
        <v>41821</v>
      </c>
      <c r="H28" s="20">
        <v>42124</v>
      </c>
      <c r="I28" s="10">
        <f>SUM(J28:L28)</f>
        <v>0</v>
      </c>
      <c r="J28" s="10">
        <f>SUM(Y28:AB28)</f>
        <v>0</v>
      </c>
      <c r="K28" s="10">
        <f>SUM(AC28:AF28)</f>
        <v>0</v>
      </c>
      <c r="L28" s="10">
        <f>SUM(AG28:AJ28)</f>
        <v>0</v>
      </c>
      <c r="M28" s="70"/>
      <c r="N28" s="77" t="s">
        <v>66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63"/>
      <c r="Z28" s="2"/>
      <c r="AA28" s="79"/>
      <c r="AB28" s="63"/>
      <c r="AC28" s="2"/>
      <c r="AD28" s="2"/>
      <c r="AE28" s="2"/>
      <c r="AF28" s="2"/>
      <c r="AG28" s="2"/>
      <c r="AH28" s="2"/>
      <c r="AI28" s="2"/>
      <c r="AJ28" s="2"/>
    </row>
    <row r="29" spans="1:36" ht="38.25">
      <c r="A29" s="72"/>
      <c r="B29" s="26" t="s">
        <v>67</v>
      </c>
      <c r="C29" s="70">
        <v>1</v>
      </c>
      <c r="D29" s="11"/>
      <c r="E29" s="11"/>
      <c r="F29" s="70"/>
      <c r="G29" s="70"/>
      <c r="H29" s="20">
        <v>42124</v>
      </c>
      <c r="I29" s="10"/>
      <c r="J29" s="10"/>
      <c r="K29" s="10"/>
      <c r="L29" s="10"/>
      <c r="M29" s="70"/>
      <c r="N29" s="77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33.75">
      <c r="A30" s="72" t="s">
        <v>160</v>
      </c>
      <c r="B30" s="27" t="s">
        <v>14</v>
      </c>
      <c r="C30" s="70"/>
      <c r="D30" s="11" t="s">
        <v>57</v>
      </c>
      <c r="E30" s="11" t="s">
        <v>57</v>
      </c>
      <c r="F30" s="70" t="s">
        <v>45</v>
      </c>
      <c r="G30" s="13">
        <v>41821</v>
      </c>
      <c r="H30" s="20">
        <v>42124</v>
      </c>
      <c r="I30" s="10">
        <f>SUM(J30:L30)</f>
        <v>0</v>
      </c>
      <c r="J30" s="10">
        <f>SUM(Y30:AB30)</f>
        <v>0</v>
      </c>
      <c r="K30" s="10">
        <f>SUM(AC30:AF30)</f>
        <v>0</v>
      </c>
      <c r="L30" s="10">
        <f>SUM(AG30:AJ30)</f>
        <v>0</v>
      </c>
      <c r="M30" s="70"/>
      <c r="N30" s="77" t="s">
        <v>66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2"/>
      <c r="Z30" s="2"/>
      <c r="AA30" s="63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38.25">
      <c r="A31" s="72"/>
      <c r="B31" s="26" t="s">
        <v>67</v>
      </c>
      <c r="C31" s="70">
        <v>1</v>
      </c>
      <c r="D31" s="11"/>
      <c r="E31" s="11"/>
      <c r="F31" s="70"/>
      <c r="G31" s="70"/>
      <c r="H31" s="20">
        <v>42124</v>
      </c>
      <c r="I31" s="10"/>
      <c r="J31" s="10" t="s">
        <v>227</v>
      </c>
      <c r="K31" s="10"/>
      <c r="L31" s="10"/>
      <c r="M31" s="70"/>
      <c r="N31" s="77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12.5">
      <c r="A32" s="72" t="s">
        <v>162</v>
      </c>
      <c r="B32" s="27" t="s">
        <v>39</v>
      </c>
      <c r="C32" s="70"/>
      <c r="D32" s="76" t="s">
        <v>256</v>
      </c>
      <c r="E32" s="11" t="s">
        <v>57</v>
      </c>
      <c r="F32" s="70" t="s">
        <v>44</v>
      </c>
      <c r="G32" s="13">
        <v>41640</v>
      </c>
      <c r="H32" s="20">
        <v>42124</v>
      </c>
      <c r="I32" s="10">
        <f>SUM(J32:L32)</f>
        <v>0</v>
      </c>
      <c r="J32" s="10">
        <f>SUM(Y32:AB32)</f>
        <v>0</v>
      </c>
      <c r="K32" s="10">
        <f>SUM(AC32:AF32)</f>
        <v>0</v>
      </c>
      <c r="L32" s="10">
        <f>SUM(AG32:AJ32)</f>
        <v>0</v>
      </c>
      <c r="M32" s="70"/>
      <c r="N32" s="77" t="s">
        <v>66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9"/>
      <c r="Z32" s="84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38.25">
      <c r="A33" s="72"/>
      <c r="B33" s="26" t="s">
        <v>67</v>
      </c>
      <c r="C33" s="70">
        <v>2</v>
      </c>
      <c r="D33" s="11"/>
      <c r="E33" s="11"/>
      <c r="F33" s="70"/>
      <c r="G33" s="70"/>
      <c r="H33" s="20">
        <v>42124</v>
      </c>
      <c r="I33" s="10"/>
      <c r="J33" s="10"/>
      <c r="K33" s="10"/>
      <c r="L33" s="10"/>
      <c r="M33" s="70"/>
      <c r="N33" s="77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0.75" customHeight="1" hidden="1">
      <c r="A34" s="72" t="s">
        <v>200</v>
      </c>
      <c r="B34" s="27" t="s">
        <v>75</v>
      </c>
      <c r="C34" s="70"/>
      <c r="D34" s="11" t="s">
        <v>57</v>
      </c>
      <c r="E34" s="11" t="s">
        <v>57</v>
      </c>
      <c r="F34" s="70" t="s">
        <v>45</v>
      </c>
      <c r="G34" s="13">
        <v>41821</v>
      </c>
      <c r="H34" s="20">
        <v>42124</v>
      </c>
      <c r="I34" s="10">
        <f>SUM(J34:L34)</f>
        <v>0</v>
      </c>
      <c r="J34" s="10">
        <f>SUM(Y34:AB34)</f>
        <v>0</v>
      </c>
      <c r="K34" s="10">
        <f>SUM(AC34:AF34)</f>
        <v>0</v>
      </c>
      <c r="L34" s="10">
        <f>SUM(AG34:AJ34)</f>
        <v>0</v>
      </c>
      <c r="M34" s="70"/>
      <c r="N34" s="77" t="s">
        <v>66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3"/>
      <c r="Z34" s="2"/>
      <c r="AA34" s="63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38.25" hidden="1">
      <c r="A35" s="72"/>
      <c r="B35" s="26" t="s">
        <v>67</v>
      </c>
      <c r="C35" s="70">
        <v>1</v>
      </c>
      <c r="D35" s="11"/>
      <c r="E35" s="11"/>
      <c r="F35" s="70"/>
      <c r="G35" s="70"/>
      <c r="H35" s="20">
        <v>42124</v>
      </c>
      <c r="I35" s="10"/>
      <c r="J35" s="10"/>
      <c r="K35" s="10"/>
      <c r="L35" s="10"/>
      <c r="M35" s="70"/>
      <c r="N35" s="77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45" hidden="1">
      <c r="A36" s="72" t="s">
        <v>201</v>
      </c>
      <c r="B36" s="27" t="s">
        <v>236</v>
      </c>
      <c r="C36" s="70"/>
      <c r="D36" s="11" t="s">
        <v>57</v>
      </c>
      <c r="E36" s="11" t="s">
        <v>57</v>
      </c>
      <c r="F36" s="70" t="s">
        <v>58</v>
      </c>
      <c r="G36" s="13">
        <v>41821</v>
      </c>
      <c r="H36" s="20">
        <v>42124</v>
      </c>
      <c r="I36" s="10">
        <f>SUM(J36:L36)</f>
        <v>0</v>
      </c>
      <c r="J36" s="10">
        <f>SUM(Y36:AB36)</f>
        <v>0</v>
      </c>
      <c r="K36" s="10">
        <f>SUM(AC36:AF36)</f>
        <v>0</v>
      </c>
      <c r="L36" s="10">
        <f>SUM(AG36:AJ36)</f>
        <v>0</v>
      </c>
      <c r="M36" s="70"/>
      <c r="N36" s="77" t="s">
        <v>66</v>
      </c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2"/>
      <c r="Z36" s="2"/>
      <c r="AA36" s="63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38.25" hidden="1">
      <c r="A37" s="72"/>
      <c r="B37" s="26" t="s">
        <v>67</v>
      </c>
      <c r="C37" s="70">
        <v>1</v>
      </c>
      <c r="D37" s="11"/>
      <c r="E37" s="11"/>
      <c r="F37" s="70"/>
      <c r="G37" s="70"/>
      <c r="H37" s="13">
        <v>42124</v>
      </c>
      <c r="I37" s="10"/>
      <c r="J37" s="10"/>
      <c r="K37" s="10"/>
      <c r="L37" s="1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67.5">
      <c r="A38" s="72" t="s">
        <v>202</v>
      </c>
      <c r="B38" s="27" t="s">
        <v>242</v>
      </c>
      <c r="C38" s="70"/>
      <c r="D38" s="76" t="s">
        <v>199</v>
      </c>
      <c r="E38" s="11" t="s">
        <v>57</v>
      </c>
      <c r="F38" s="70" t="s">
        <v>243</v>
      </c>
      <c r="G38" s="13">
        <v>41640</v>
      </c>
      <c r="H38" s="20">
        <v>42185</v>
      </c>
      <c r="I38" s="10">
        <f>SUM(J38:L38)</f>
        <v>0</v>
      </c>
      <c r="J38" s="10">
        <f>SUM(Y38:AB38)</f>
        <v>0</v>
      </c>
      <c r="K38" s="10">
        <f>SUM(AC38:AF38)</f>
        <v>0</v>
      </c>
      <c r="L38" s="10">
        <f>SUM(AG38:AJ38)</f>
        <v>0</v>
      </c>
      <c r="M38" s="70"/>
      <c r="N38" s="70" t="s">
        <v>66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8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38.25">
      <c r="A39" s="72"/>
      <c r="B39" s="26" t="s">
        <v>67</v>
      </c>
      <c r="C39" s="70">
        <v>1</v>
      </c>
      <c r="D39" s="11"/>
      <c r="E39" s="11"/>
      <c r="F39" s="70"/>
      <c r="G39" s="70"/>
      <c r="H39" s="13">
        <v>41820</v>
      </c>
      <c r="I39" s="10"/>
      <c r="J39" s="10"/>
      <c r="K39" s="10"/>
      <c r="L39" s="1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25.5" hidden="1">
      <c r="A40" s="72" t="s">
        <v>203</v>
      </c>
      <c r="B40" s="27" t="s">
        <v>241</v>
      </c>
      <c r="C40" s="70"/>
      <c r="D40" s="11" t="s">
        <v>57</v>
      </c>
      <c r="E40" s="11" t="s">
        <v>57</v>
      </c>
      <c r="F40" s="70" t="s">
        <v>244</v>
      </c>
      <c r="G40" s="13">
        <v>41640</v>
      </c>
      <c r="H40" s="20">
        <v>41820</v>
      </c>
      <c r="I40" s="10">
        <f>SUM(J40:L40)</f>
        <v>0</v>
      </c>
      <c r="J40" s="10">
        <f>SUM(Y40:AB40)</f>
        <v>0</v>
      </c>
      <c r="K40" s="10">
        <f>SUM(AC40:AF40)</f>
        <v>0</v>
      </c>
      <c r="L40" s="10">
        <f>SUM(AG40:AJ40)</f>
        <v>0</v>
      </c>
      <c r="M40" s="70"/>
      <c r="N40" s="70" t="s">
        <v>66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8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38.25" hidden="1">
      <c r="A41" s="72"/>
      <c r="B41" s="26" t="s">
        <v>67</v>
      </c>
      <c r="C41" s="70">
        <v>1</v>
      </c>
      <c r="D41" s="11"/>
      <c r="E41" s="11"/>
      <c r="F41" s="70"/>
      <c r="G41" s="70"/>
      <c r="H41" s="13">
        <v>41820</v>
      </c>
      <c r="I41" s="10"/>
      <c r="J41" s="10"/>
      <c r="K41" s="10"/>
      <c r="L41" s="1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67.5">
      <c r="A42" s="72" t="s">
        <v>203</v>
      </c>
      <c r="B42" s="27" t="s">
        <v>161</v>
      </c>
      <c r="C42" s="70"/>
      <c r="D42" s="70" t="s">
        <v>199</v>
      </c>
      <c r="E42" s="11" t="s">
        <v>57</v>
      </c>
      <c r="F42" s="70" t="s">
        <v>59</v>
      </c>
      <c r="G42" s="13">
        <v>42005</v>
      </c>
      <c r="H42" s="13">
        <v>43100</v>
      </c>
      <c r="I42" s="10">
        <f>SUM(J42:L42)</f>
        <v>0</v>
      </c>
      <c r="J42" s="10">
        <f>SUM(Y42:AB42)</f>
        <v>0</v>
      </c>
      <c r="K42" s="10">
        <f>SUM(AC42:AF42)</f>
        <v>0</v>
      </c>
      <c r="L42" s="10">
        <f>SUM(AG42:AJ42)</f>
        <v>0</v>
      </c>
      <c r="M42" s="70"/>
      <c r="N42" s="70" t="s">
        <v>66</v>
      </c>
      <c r="O42" s="70" t="s">
        <v>66</v>
      </c>
      <c r="P42" s="70"/>
      <c r="Q42" s="70"/>
      <c r="R42" s="70" t="s">
        <v>66</v>
      </c>
      <c r="S42" s="70" t="s">
        <v>66</v>
      </c>
      <c r="T42" s="70"/>
      <c r="U42" s="70"/>
      <c r="V42" s="70" t="s">
        <v>66</v>
      </c>
      <c r="W42" s="70" t="s">
        <v>66</v>
      </c>
      <c r="X42" s="70"/>
      <c r="Y42" s="85"/>
      <c r="Z42" s="2"/>
      <c r="AA42" s="85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38.25">
      <c r="A43" s="72"/>
      <c r="B43" s="30" t="s">
        <v>198</v>
      </c>
      <c r="C43" s="70">
        <v>2</v>
      </c>
      <c r="D43" s="70"/>
      <c r="E43" s="70"/>
      <c r="F43" s="70"/>
      <c r="G43" s="70"/>
      <c r="H43" s="13">
        <v>42369</v>
      </c>
      <c r="I43" s="10"/>
      <c r="J43" s="10"/>
      <c r="K43" s="10"/>
      <c r="L43" s="1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38.25">
      <c r="A44" s="72"/>
      <c r="B44" s="30" t="s">
        <v>72</v>
      </c>
      <c r="C44" s="70">
        <v>2</v>
      </c>
      <c r="D44" s="70"/>
      <c r="E44" s="70"/>
      <c r="F44" s="70"/>
      <c r="G44" s="70"/>
      <c r="H44" s="13">
        <v>42735</v>
      </c>
      <c r="I44" s="10"/>
      <c r="J44" s="10"/>
      <c r="K44" s="10"/>
      <c r="L44" s="1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38.25">
      <c r="A45" s="72"/>
      <c r="B45" s="30" t="s">
        <v>226</v>
      </c>
      <c r="C45" s="70">
        <v>2</v>
      </c>
      <c r="D45" s="70"/>
      <c r="E45" s="70"/>
      <c r="F45" s="70"/>
      <c r="G45" s="70"/>
      <c r="H45" s="13">
        <v>43100</v>
      </c>
      <c r="I45" s="10"/>
      <c r="J45" s="10"/>
      <c r="K45" s="10"/>
      <c r="L45" s="1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56.25">
      <c r="A46" s="72" t="s">
        <v>240</v>
      </c>
      <c r="B46" s="27" t="s">
        <v>163</v>
      </c>
      <c r="C46" s="70"/>
      <c r="D46" s="11" t="s">
        <v>57</v>
      </c>
      <c r="E46" s="11" t="s">
        <v>57</v>
      </c>
      <c r="F46" s="70" t="s">
        <v>164</v>
      </c>
      <c r="G46" s="13">
        <v>42005</v>
      </c>
      <c r="H46" s="13">
        <v>43100</v>
      </c>
      <c r="I46" s="10">
        <f>SUM(J46:L46)</f>
        <v>0</v>
      </c>
      <c r="J46" s="10">
        <f>SUM(Y46:AB46)</f>
        <v>0</v>
      </c>
      <c r="K46" s="10">
        <f>SUM(AC46:AF46)</f>
        <v>0</v>
      </c>
      <c r="L46" s="10">
        <f>SUM(AG46:AJ46)</f>
        <v>0</v>
      </c>
      <c r="M46" s="70"/>
      <c r="N46" s="70" t="s">
        <v>66</v>
      </c>
      <c r="O46" s="70" t="s">
        <v>66</v>
      </c>
      <c r="P46" s="70"/>
      <c r="Q46" s="70"/>
      <c r="R46" s="70" t="s">
        <v>66</v>
      </c>
      <c r="S46" s="70" t="s">
        <v>66</v>
      </c>
      <c r="T46" s="70"/>
      <c r="U46" s="70"/>
      <c r="V46" s="70" t="s">
        <v>66</v>
      </c>
      <c r="W46" s="70" t="s">
        <v>66</v>
      </c>
      <c r="X46" s="70"/>
      <c r="Y46" s="86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38.25">
      <c r="A47" s="72"/>
      <c r="B47" s="30" t="s">
        <v>226</v>
      </c>
      <c r="C47" s="70">
        <v>2</v>
      </c>
      <c r="D47" s="70"/>
      <c r="E47" s="70"/>
      <c r="F47" s="70"/>
      <c r="G47" s="77"/>
      <c r="H47" s="13">
        <v>42369</v>
      </c>
      <c r="I47" s="10"/>
      <c r="J47" s="10"/>
      <c r="K47" s="10"/>
      <c r="L47" s="1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38.25">
      <c r="A48" s="72"/>
      <c r="B48" s="30" t="s">
        <v>72</v>
      </c>
      <c r="C48" s="70">
        <v>2</v>
      </c>
      <c r="D48" s="70"/>
      <c r="E48" s="70"/>
      <c r="F48" s="70"/>
      <c r="G48" s="77"/>
      <c r="H48" s="13">
        <v>42735</v>
      </c>
      <c r="I48" s="10"/>
      <c r="J48" s="10"/>
      <c r="K48" s="10"/>
      <c r="L48" s="1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38.25">
      <c r="A49" s="72"/>
      <c r="B49" s="30" t="s">
        <v>73</v>
      </c>
      <c r="C49" s="70">
        <v>2</v>
      </c>
      <c r="D49" s="70"/>
      <c r="E49" s="70"/>
      <c r="F49" s="70"/>
      <c r="G49" s="77"/>
      <c r="H49" s="13">
        <v>43100</v>
      </c>
      <c r="I49" s="10"/>
      <c r="J49" s="10"/>
      <c r="K49" s="10"/>
      <c r="L49" s="1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89.25">
      <c r="A50" s="43" t="s">
        <v>87</v>
      </c>
      <c r="B50" s="24" t="s">
        <v>38</v>
      </c>
      <c r="C50" s="8"/>
      <c r="D50" s="8" t="s">
        <v>199</v>
      </c>
      <c r="E50" s="8" t="s">
        <v>76</v>
      </c>
      <c r="F50" s="22" t="s">
        <v>48</v>
      </c>
      <c r="G50" s="53">
        <v>42005</v>
      </c>
      <c r="H50" s="53">
        <v>43100</v>
      </c>
      <c r="I50" s="9">
        <f>SUM(J50:L50)</f>
        <v>0</v>
      </c>
      <c r="J50" s="9">
        <f>SUM(J51+J55+J59+J63)</f>
        <v>0</v>
      </c>
      <c r="K50" s="9">
        <f>SUM(K51+K55+K59+K63)</f>
        <v>0</v>
      </c>
      <c r="L50" s="9">
        <f>SUM(L51+L55+L59+L63)</f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>
        <f aca="true" t="shared" si="4" ref="Y50:AJ50">SUM(Y51+Y55+Y59+Y63)</f>
        <v>0</v>
      </c>
      <c r="Z50" s="9">
        <f t="shared" si="4"/>
        <v>0</v>
      </c>
      <c r="AA50" s="9">
        <f t="shared" si="4"/>
        <v>0</v>
      </c>
      <c r="AB50" s="9">
        <f t="shared" si="4"/>
        <v>0</v>
      </c>
      <c r="AC50" s="9">
        <f t="shared" si="4"/>
        <v>0</v>
      </c>
      <c r="AD50" s="9">
        <f t="shared" si="4"/>
        <v>0</v>
      </c>
      <c r="AE50" s="9">
        <f t="shared" si="4"/>
        <v>0</v>
      </c>
      <c r="AF50" s="9">
        <f t="shared" si="4"/>
        <v>0</v>
      </c>
      <c r="AG50" s="9">
        <f t="shared" si="4"/>
        <v>0</v>
      </c>
      <c r="AH50" s="9">
        <f t="shared" si="4"/>
        <v>0</v>
      </c>
      <c r="AI50" s="9">
        <f t="shared" si="4"/>
        <v>0</v>
      </c>
      <c r="AJ50" s="9">
        <f t="shared" si="4"/>
        <v>0</v>
      </c>
    </row>
    <row r="51" spans="1:36" ht="67.5">
      <c r="A51" s="72" t="s">
        <v>86</v>
      </c>
      <c r="B51" s="38" t="s">
        <v>85</v>
      </c>
      <c r="C51" s="70"/>
      <c r="D51" s="11" t="s">
        <v>57</v>
      </c>
      <c r="E51" s="11" t="s">
        <v>57</v>
      </c>
      <c r="F51" s="70" t="s">
        <v>84</v>
      </c>
      <c r="G51" s="13">
        <v>42005</v>
      </c>
      <c r="H51" s="13">
        <v>43100</v>
      </c>
      <c r="I51" s="10">
        <f>SUM(J51:L51)</f>
        <v>0</v>
      </c>
      <c r="J51" s="10">
        <f>SUM(Y51:AB51)</f>
        <v>0</v>
      </c>
      <c r="K51" s="10">
        <f>SUM(AC51:AF51)</f>
        <v>0</v>
      </c>
      <c r="L51" s="10">
        <f>SUM(AG51:AJ51)</f>
        <v>0</v>
      </c>
      <c r="M51" s="70"/>
      <c r="N51" s="70"/>
      <c r="O51" s="70" t="s">
        <v>66</v>
      </c>
      <c r="P51" s="70" t="s">
        <v>66</v>
      </c>
      <c r="Q51" s="70"/>
      <c r="R51" s="70"/>
      <c r="S51" s="70" t="s">
        <v>66</v>
      </c>
      <c r="T51" s="70" t="s">
        <v>66</v>
      </c>
      <c r="U51" s="70"/>
      <c r="V51" s="70"/>
      <c r="W51" s="70" t="s">
        <v>66</v>
      </c>
      <c r="X51" s="70" t="s">
        <v>66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51">
      <c r="A52" s="72"/>
      <c r="B52" s="30" t="s">
        <v>225</v>
      </c>
      <c r="C52" s="70">
        <v>3</v>
      </c>
      <c r="D52" s="70"/>
      <c r="E52" s="70"/>
      <c r="F52" s="70"/>
      <c r="G52" s="77"/>
      <c r="H52" s="13">
        <v>42369</v>
      </c>
      <c r="I52" s="10"/>
      <c r="J52" s="10"/>
      <c r="K52" s="10"/>
      <c r="L52" s="1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51">
      <c r="A53" s="72"/>
      <c r="B53" s="30" t="s">
        <v>82</v>
      </c>
      <c r="C53" s="70">
        <v>3</v>
      </c>
      <c r="D53" s="70"/>
      <c r="E53" s="70"/>
      <c r="F53" s="70"/>
      <c r="G53" s="77"/>
      <c r="H53" s="13">
        <v>42735</v>
      </c>
      <c r="I53" s="10"/>
      <c r="J53" s="10"/>
      <c r="K53" s="10"/>
      <c r="L53" s="1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51">
      <c r="A54" s="72"/>
      <c r="B54" s="30" t="s">
        <v>83</v>
      </c>
      <c r="C54" s="70">
        <v>3</v>
      </c>
      <c r="D54" s="70"/>
      <c r="E54" s="70"/>
      <c r="F54" s="70"/>
      <c r="G54" s="77"/>
      <c r="H54" s="13">
        <v>43100</v>
      </c>
      <c r="I54" s="10"/>
      <c r="J54" s="10"/>
      <c r="K54" s="10"/>
      <c r="L54" s="1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78.75">
      <c r="A55" s="72" t="s">
        <v>88</v>
      </c>
      <c r="B55" s="31" t="s">
        <v>245</v>
      </c>
      <c r="C55" s="70"/>
      <c r="D55" s="11" t="s">
        <v>57</v>
      </c>
      <c r="E55" s="11" t="s">
        <v>57</v>
      </c>
      <c r="F55" s="21" t="s">
        <v>165</v>
      </c>
      <c r="G55" s="13">
        <v>42005</v>
      </c>
      <c r="H55" s="13">
        <v>43100</v>
      </c>
      <c r="I55" s="10">
        <f>SUM(J55:L55)</f>
        <v>0</v>
      </c>
      <c r="J55" s="10">
        <f>SUM(Y55:AB55)</f>
        <v>0</v>
      </c>
      <c r="K55" s="10">
        <f>SUM(AC55:AF55)</f>
        <v>0</v>
      </c>
      <c r="L55" s="10">
        <f>SUM(AG55:AJ55)</f>
        <v>0</v>
      </c>
      <c r="M55" s="70"/>
      <c r="N55" s="70" t="s">
        <v>66</v>
      </c>
      <c r="O55" s="70" t="s">
        <v>66</v>
      </c>
      <c r="P55" s="70" t="s">
        <v>66</v>
      </c>
      <c r="Q55" s="70"/>
      <c r="R55" s="70" t="s">
        <v>66</v>
      </c>
      <c r="S55" s="70" t="s">
        <v>66</v>
      </c>
      <c r="T55" s="70" t="s">
        <v>66</v>
      </c>
      <c r="U55" s="70"/>
      <c r="V55" s="70" t="s">
        <v>66</v>
      </c>
      <c r="W55" s="70" t="s">
        <v>66</v>
      </c>
      <c r="X55" s="70" t="s">
        <v>66</v>
      </c>
      <c r="Y55" s="86"/>
      <c r="Z55" s="84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51">
      <c r="A56" s="72"/>
      <c r="B56" s="30" t="s">
        <v>224</v>
      </c>
      <c r="C56" s="70">
        <v>3</v>
      </c>
      <c r="D56" s="11"/>
      <c r="E56" s="70"/>
      <c r="F56" s="70"/>
      <c r="G56" s="77"/>
      <c r="H56" s="13">
        <v>42369</v>
      </c>
      <c r="I56" s="10"/>
      <c r="J56" s="10"/>
      <c r="K56" s="10"/>
      <c r="L56" s="1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51">
      <c r="A57" s="72"/>
      <c r="B57" s="30" t="s">
        <v>89</v>
      </c>
      <c r="C57" s="70">
        <v>3</v>
      </c>
      <c r="D57" s="11"/>
      <c r="E57" s="70"/>
      <c r="F57" s="70"/>
      <c r="G57" s="77"/>
      <c r="H57" s="13">
        <v>42735</v>
      </c>
      <c r="I57" s="10"/>
      <c r="J57" s="10"/>
      <c r="K57" s="10"/>
      <c r="L57" s="1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51">
      <c r="A58" s="72"/>
      <c r="B58" s="30" t="s">
        <v>90</v>
      </c>
      <c r="C58" s="70">
        <v>3</v>
      </c>
      <c r="D58" s="70"/>
      <c r="E58" s="70"/>
      <c r="F58" s="70"/>
      <c r="G58" s="77"/>
      <c r="H58" s="13">
        <v>43100</v>
      </c>
      <c r="I58" s="10"/>
      <c r="J58" s="10"/>
      <c r="K58" s="10"/>
      <c r="L58" s="1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45">
      <c r="A59" s="72" t="s">
        <v>91</v>
      </c>
      <c r="B59" s="31" t="s">
        <v>166</v>
      </c>
      <c r="C59" s="70"/>
      <c r="D59" s="11" t="s">
        <v>57</v>
      </c>
      <c r="E59" s="11" t="s">
        <v>57</v>
      </c>
      <c r="F59" s="45" t="s">
        <v>30</v>
      </c>
      <c r="G59" s="13">
        <v>42005</v>
      </c>
      <c r="H59" s="13">
        <v>43100</v>
      </c>
      <c r="I59" s="10">
        <f>SUM(J59:L59)</f>
        <v>0</v>
      </c>
      <c r="J59" s="10">
        <f>SUM(Y59:AB59)</f>
        <v>0</v>
      </c>
      <c r="K59" s="10">
        <f>SUM(AC59:AF59)</f>
        <v>0</v>
      </c>
      <c r="L59" s="10">
        <f>SUM(AG59:AJ59)</f>
        <v>0</v>
      </c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86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51">
      <c r="A60" s="72"/>
      <c r="B60" s="32" t="s">
        <v>223</v>
      </c>
      <c r="C60" s="70">
        <v>3</v>
      </c>
      <c r="D60" s="70"/>
      <c r="E60" s="70"/>
      <c r="F60" s="70"/>
      <c r="G60" s="77"/>
      <c r="H60" s="13">
        <v>42369</v>
      </c>
      <c r="I60" s="10"/>
      <c r="J60" s="10"/>
      <c r="K60" s="10"/>
      <c r="L60" s="1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51">
      <c r="A61" s="72"/>
      <c r="B61" s="32" t="s">
        <v>92</v>
      </c>
      <c r="C61" s="70">
        <v>3</v>
      </c>
      <c r="D61" s="70"/>
      <c r="E61" s="70"/>
      <c r="F61" s="70"/>
      <c r="G61" s="77"/>
      <c r="H61" s="13">
        <v>42735</v>
      </c>
      <c r="I61" s="10"/>
      <c r="J61" s="10"/>
      <c r="K61" s="10"/>
      <c r="L61" s="1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51">
      <c r="A62" s="72"/>
      <c r="B62" s="32" t="s">
        <v>93</v>
      </c>
      <c r="C62" s="70">
        <v>3</v>
      </c>
      <c r="D62" s="70"/>
      <c r="E62" s="70"/>
      <c r="F62" s="70"/>
      <c r="G62" s="77"/>
      <c r="H62" s="13">
        <v>43100</v>
      </c>
      <c r="I62" s="10"/>
      <c r="J62" s="10"/>
      <c r="K62" s="10"/>
      <c r="L62" s="1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93.5" customHeight="1">
      <c r="A63" s="72" t="s">
        <v>94</v>
      </c>
      <c r="B63" s="74" t="s">
        <v>95</v>
      </c>
      <c r="C63" s="70"/>
      <c r="D63" s="11" t="s">
        <v>57</v>
      </c>
      <c r="E63" s="11" t="s">
        <v>57</v>
      </c>
      <c r="F63" s="69" t="s">
        <v>96</v>
      </c>
      <c r="G63" s="13">
        <v>42005</v>
      </c>
      <c r="H63" s="13">
        <v>43100</v>
      </c>
      <c r="I63" s="10">
        <f>SUM(J63:L63)</f>
        <v>0</v>
      </c>
      <c r="J63" s="65">
        <f>SUM(Y63:AB63)</f>
        <v>0</v>
      </c>
      <c r="K63" s="65">
        <f>SUM(AC63:AF63)</f>
        <v>0</v>
      </c>
      <c r="L63" s="65">
        <f>SUM(AG63:AJ63)</f>
        <v>0</v>
      </c>
      <c r="M63" s="70"/>
      <c r="N63" s="70"/>
      <c r="O63" s="70" t="s">
        <v>66</v>
      </c>
      <c r="P63" s="70" t="s">
        <v>66</v>
      </c>
      <c r="Q63" s="70"/>
      <c r="R63" s="70"/>
      <c r="S63" s="70" t="s">
        <v>66</v>
      </c>
      <c r="T63" s="70" t="s">
        <v>66</v>
      </c>
      <c r="U63" s="70"/>
      <c r="V63" s="70"/>
      <c r="W63" s="70" t="s">
        <v>66</v>
      </c>
      <c r="X63" s="70" t="s">
        <v>66</v>
      </c>
      <c r="Y63" s="86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51">
      <c r="A64" s="72"/>
      <c r="B64" s="32" t="s">
        <v>222</v>
      </c>
      <c r="C64" s="70">
        <v>2</v>
      </c>
      <c r="D64" s="11"/>
      <c r="E64" s="11"/>
      <c r="F64" s="70"/>
      <c r="G64" s="77"/>
      <c r="H64" s="13">
        <v>42369</v>
      </c>
      <c r="I64" s="10"/>
      <c r="J64" s="10"/>
      <c r="K64" s="10"/>
      <c r="L64" s="1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51">
      <c r="A65" s="72"/>
      <c r="B65" s="32" t="s">
        <v>97</v>
      </c>
      <c r="C65" s="70">
        <v>2</v>
      </c>
      <c r="D65" s="11"/>
      <c r="E65" s="11"/>
      <c r="F65" s="70"/>
      <c r="G65" s="77"/>
      <c r="H65" s="13">
        <v>42735</v>
      </c>
      <c r="I65" s="10"/>
      <c r="J65" s="10"/>
      <c r="K65" s="10"/>
      <c r="L65" s="1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51">
      <c r="A66" s="72"/>
      <c r="B66" s="32" t="s">
        <v>98</v>
      </c>
      <c r="C66" s="70">
        <v>3</v>
      </c>
      <c r="D66" s="70"/>
      <c r="E66" s="70"/>
      <c r="F66" s="70"/>
      <c r="G66" s="77"/>
      <c r="H66" s="13">
        <v>43100</v>
      </c>
      <c r="I66" s="10">
        <f>SUM(J66:L66)</f>
        <v>0</v>
      </c>
      <c r="J66" s="10"/>
      <c r="K66" s="10"/>
      <c r="L66" s="1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63.75">
      <c r="A67" s="43" t="s">
        <v>99</v>
      </c>
      <c r="B67" s="24" t="s">
        <v>21</v>
      </c>
      <c r="C67" s="8"/>
      <c r="D67" s="8" t="s">
        <v>199</v>
      </c>
      <c r="E67" s="8" t="s">
        <v>76</v>
      </c>
      <c r="F67" s="22" t="s">
        <v>49</v>
      </c>
      <c r="G67" s="53">
        <v>42005</v>
      </c>
      <c r="H67" s="53">
        <v>43100</v>
      </c>
      <c r="I67" s="9">
        <f>SUM(J67:L67)</f>
        <v>1172180.7</v>
      </c>
      <c r="J67" s="9">
        <f>SUM(J68+J72+J76)</f>
        <v>401466.6</v>
      </c>
      <c r="K67" s="9">
        <f>SUM(K68+K72+K76)</f>
        <v>391519.5</v>
      </c>
      <c r="L67" s="9">
        <f>SUM(L68+L72+L76)</f>
        <v>379194.6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>
        <f aca="true" t="shared" si="5" ref="Y67:AJ67">SUM(Y68+Y72+Y76)</f>
        <v>38940.1</v>
      </c>
      <c r="Z67" s="9">
        <f t="shared" si="5"/>
        <v>15588</v>
      </c>
      <c r="AA67" s="9">
        <f t="shared" si="5"/>
        <v>346938.5</v>
      </c>
      <c r="AB67" s="9">
        <f t="shared" si="5"/>
        <v>0</v>
      </c>
      <c r="AC67" s="9">
        <f t="shared" si="5"/>
        <v>23742.1</v>
      </c>
      <c r="AD67" s="9">
        <f t="shared" si="5"/>
        <v>15588</v>
      </c>
      <c r="AE67" s="9">
        <f t="shared" si="5"/>
        <v>352189.4</v>
      </c>
      <c r="AF67" s="9">
        <f t="shared" si="5"/>
        <v>0</v>
      </c>
      <c r="AG67" s="9">
        <f t="shared" si="5"/>
        <v>11417.2</v>
      </c>
      <c r="AH67" s="9">
        <f t="shared" si="5"/>
        <v>15588</v>
      </c>
      <c r="AI67" s="9">
        <f t="shared" si="5"/>
        <v>352189.4</v>
      </c>
      <c r="AJ67" s="9">
        <f t="shared" si="5"/>
        <v>0</v>
      </c>
    </row>
    <row r="68" spans="1:36" ht="45">
      <c r="A68" s="72" t="s">
        <v>101</v>
      </c>
      <c r="B68" s="33" t="s">
        <v>100</v>
      </c>
      <c r="C68" s="70"/>
      <c r="D68" s="11" t="s">
        <v>57</v>
      </c>
      <c r="E68" s="11" t="s">
        <v>57</v>
      </c>
      <c r="F68" s="21" t="s">
        <v>205</v>
      </c>
      <c r="G68" s="13">
        <v>42005</v>
      </c>
      <c r="H68" s="13">
        <v>43100</v>
      </c>
      <c r="I68" s="10">
        <f>SUM(J68:L68)</f>
        <v>311425.3</v>
      </c>
      <c r="J68" s="65">
        <f>SUM(Y68:AB68)</f>
        <v>105536.5</v>
      </c>
      <c r="K68" s="65">
        <f>SUM(AC68:AF68)</f>
        <v>103873.5</v>
      </c>
      <c r="L68" s="65">
        <f>SUM(AG68:AJ68)</f>
        <v>102015.3</v>
      </c>
      <c r="M68" s="21" t="s">
        <v>66</v>
      </c>
      <c r="N68" s="21" t="s">
        <v>66</v>
      </c>
      <c r="O68" s="21" t="s">
        <v>66</v>
      </c>
      <c r="P68" s="21" t="s">
        <v>66</v>
      </c>
      <c r="Q68" s="21" t="s">
        <v>66</v>
      </c>
      <c r="R68" s="21" t="s">
        <v>66</v>
      </c>
      <c r="S68" s="21" t="s">
        <v>66</v>
      </c>
      <c r="T68" s="21" t="s">
        <v>66</v>
      </c>
      <c r="U68" s="21" t="s">
        <v>66</v>
      </c>
      <c r="V68" s="21" t="s">
        <v>66</v>
      </c>
      <c r="W68" s="21" t="s">
        <v>66</v>
      </c>
      <c r="X68" s="21" t="s">
        <v>66</v>
      </c>
      <c r="Y68" s="66">
        <v>4911.2</v>
      </c>
      <c r="Z68" s="66">
        <v>9058</v>
      </c>
      <c r="AA68" s="66">
        <v>91567.3</v>
      </c>
      <c r="AB68" s="66"/>
      <c r="AC68" s="66">
        <v>1858.2</v>
      </c>
      <c r="AD68" s="66">
        <v>9058</v>
      </c>
      <c r="AE68" s="66">
        <v>92957.3</v>
      </c>
      <c r="AF68" s="66"/>
      <c r="AG68" s="66"/>
      <c r="AH68" s="66">
        <v>9058</v>
      </c>
      <c r="AI68" s="66">
        <v>92957.3</v>
      </c>
      <c r="AJ68" s="66"/>
    </row>
    <row r="69" spans="1:36" ht="51">
      <c r="A69" s="72"/>
      <c r="B69" s="30" t="s">
        <v>221</v>
      </c>
      <c r="C69" s="70">
        <v>1</v>
      </c>
      <c r="D69" s="70"/>
      <c r="E69" s="70"/>
      <c r="F69" s="70"/>
      <c r="G69" s="77"/>
      <c r="H69" s="13">
        <v>42369</v>
      </c>
      <c r="I69" s="10"/>
      <c r="J69" s="65"/>
      <c r="K69" s="65"/>
      <c r="L69" s="65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</row>
    <row r="70" spans="1:36" ht="51">
      <c r="A70" s="72"/>
      <c r="B70" s="30" t="s">
        <v>102</v>
      </c>
      <c r="C70" s="70">
        <v>1</v>
      </c>
      <c r="D70" s="70"/>
      <c r="E70" s="70"/>
      <c r="F70" s="70"/>
      <c r="G70" s="77"/>
      <c r="H70" s="13">
        <v>42735</v>
      </c>
      <c r="I70" s="10"/>
      <c r="J70" s="65"/>
      <c r="K70" s="65"/>
      <c r="L70" s="65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</row>
    <row r="71" spans="1:36" ht="51">
      <c r="A71" s="72"/>
      <c r="B71" s="30" t="s">
        <v>103</v>
      </c>
      <c r="C71" s="70">
        <v>1</v>
      </c>
      <c r="D71" s="70"/>
      <c r="E71" s="70"/>
      <c r="F71" s="70"/>
      <c r="G71" s="77"/>
      <c r="H71" s="13">
        <v>43100</v>
      </c>
      <c r="I71" s="10"/>
      <c r="J71" s="65"/>
      <c r="K71" s="65"/>
      <c r="L71" s="65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</row>
    <row r="72" spans="1:36" ht="33.75">
      <c r="A72" s="72" t="s">
        <v>104</v>
      </c>
      <c r="B72" s="33" t="s">
        <v>129</v>
      </c>
      <c r="C72" s="70"/>
      <c r="D72" s="11" t="s">
        <v>57</v>
      </c>
      <c r="E72" s="11" t="s">
        <v>57</v>
      </c>
      <c r="F72" s="21" t="s">
        <v>206</v>
      </c>
      <c r="G72" s="13">
        <v>42005</v>
      </c>
      <c r="H72" s="13">
        <v>43100</v>
      </c>
      <c r="I72" s="10">
        <f>SUM(J72:L72)</f>
        <v>824760</v>
      </c>
      <c r="J72" s="65">
        <f>SUM(Y72:AB72)</f>
        <v>283641</v>
      </c>
      <c r="K72" s="65">
        <f>SUM(AC72:AF72)</f>
        <v>275356.9</v>
      </c>
      <c r="L72" s="65">
        <f>SUM(AG72:AJ72)</f>
        <v>265762.1</v>
      </c>
      <c r="M72" s="21" t="s">
        <v>66</v>
      </c>
      <c r="N72" s="21" t="s">
        <v>66</v>
      </c>
      <c r="O72" s="21" t="s">
        <v>66</v>
      </c>
      <c r="P72" s="21" t="s">
        <v>66</v>
      </c>
      <c r="Q72" s="21" t="s">
        <v>66</v>
      </c>
      <c r="R72" s="21" t="s">
        <v>66</v>
      </c>
      <c r="S72" s="21" t="s">
        <v>66</v>
      </c>
      <c r="T72" s="21" t="s">
        <v>66</v>
      </c>
      <c r="U72" s="21" t="s">
        <v>66</v>
      </c>
      <c r="V72" s="21" t="s">
        <v>66</v>
      </c>
      <c r="W72" s="21" t="s">
        <v>66</v>
      </c>
      <c r="X72" s="21" t="s">
        <v>66</v>
      </c>
      <c r="Y72" s="66">
        <v>21739.8</v>
      </c>
      <c r="Z72" s="66">
        <v>6530</v>
      </c>
      <c r="AA72" s="66">
        <v>255371.2</v>
      </c>
      <c r="AB72" s="66"/>
      <c r="AC72" s="66">
        <v>9594.8</v>
      </c>
      <c r="AD72" s="66">
        <v>6530</v>
      </c>
      <c r="AE72" s="66">
        <v>259232.1</v>
      </c>
      <c r="AF72" s="66"/>
      <c r="AG72" s="66"/>
      <c r="AH72" s="66">
        <v>6530</v>
      </c>
      <c r="AI72" s="66">
        <v>259232.1</v>
      </c>
      <c r="AJ72" s="66"/>
    </row>
    <row r="73" spans="1:36" ht="51">
      <c r="A73" s="72"/>
      <c r="B73" s="30" t="s">
        <v>219</v>
      </c>
      <c r="C73" s="70">
        <v>1</v>
      </c>
      <c r="D73" s="70"/>
      <c r="E73" s="70"/>
      <c r="F73" s="70"/>
      <c r="G73" s="77"/>
      <c r="H73" s="13">
        <v>42369</v>
      </c>
      <c r="I73" s="10"/>
      <c r="J73" s="65"/>
      <c r="K73" s="65"/>
      <c r="L73" s="65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66"/>
      <c r="Z73" s="66"/>
      <c r="AA73" s="66"/>
      <c r="AB73" s="2"/>
      <c r="AC73" s="66"/>
      <c r="AD73" s="66"/>
      <c r="AE73" s="66"/>
      <c r="AF73" s="66"/>
      <c r="AG73" s="66"/>
      <c r="AH73" s="66"/>
      <c r="AI73" s="66"/>
      <c r="AJ73" s="66"/>
    </row>
    <row r="74" spans="1:36" ht="51">
      <c r="A74" s="72"/>
      <c r="B74" s="30" t="s">
        <v>105</v>
      </c>
      <c r="C74" s="70">
        <v>1</v>
      </c>
      <c r="D74" s="70"/>
      <c r="E74" s="70"/>
      <c r="F74" s="70"/>
      <c r="G74" s="77"/>
      <c r="H74" s="13">
        <v>42735</v>
      </c>
      <c r="I74" s="10"/>
      <c r="J74" s="65"/>
      <c r="K74" s="65"/>
      <c r="L74" s="65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66"/>
      <c r="Z74" s="66"/>
      <c r="AA74" s="66"/>
      <c r="AB74" s="2"/>
      <c r="AC74" s="66"/>
      <c r="AD74" s="66"/>
      <c r="AE74" s="66"/>
      <c r="AF74" s="66"/>
      <c r="AG74" s="66"/>
      <c r="AH74" s="66"/>
      <c r="AI74" s="66"/>
      <c r="AJ74" s="66"/>
    </row>
    <row r="75" spans="1:36" ht="51">
      <c r="A75" s="72"/>
      <c r="B75" s="30" t="s">
        <v>106</v>
      </c>
      <c r="C75" s="70">
        <v>1</v>
      </c>
      <c r="D75" s="70"/>
      <c r="E75" s="70"/>
      <c r="F75" s="70"/>
      <c r="G75" s="77"/>
      <c r="H75" s="13">
        <v>43100</v>
      </c>
      <c r="I75" s="10"/>
      <c r="J75" s="10"/>
      <c r="K75" s="10"/>
      <c r="L75" s="1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33.75">
      <c r="A76" s="72" t="s">
        <v>107</v>
      </c>
      <c r="B76" s="33" t="s">
        <v>110</v>
      </c>
      <c r="C76" s="70"/>
      <c r="D76" s="11" t="s">
        <v>57</v>
      </c>
      <c r="E76" s="11" t="s">
        <v>57</v>
      </c>
      <c r="F76" s="21" t="s">
        <v>207</v>
      </c>
      <c r="G76" s="13">
        <v>42005</v>
      </c>
      <c r="H76" s="13">
        <v>43100</v>
      </c>
      <c r="I76" s="10">
        <f>SUM(J76:L76)</f>
        <v>35995.4</v>
      </c>
      <c r="J76" s="65">
        <f>SUM(Y76:AB76)</f>
        <v>12289.1</v>
      </c>
      <c r="K76" s="65">
        <f>SUM(AC76:AF76)</f>
        <v>12289.1</v>
      </c>
      <c r="L76" s="65">
        <f>SUM(AG76:AJ76)</f>
        <v>11417.2</v>
      </c>
      <c r="M76" s="70" t="s">
        <v>66</v>
      </c>
      <c r="N76" s="70" t="s">
        <v>66</v>
      </c>
      <c r="O76" s="70" t="s">
        <v>66</v>
      </c>
      <c r="P76" s="70" t="s">
        <v>66</v>
      </c>
      <c r="Q76" s="70" t="s">
        <v>66</v>
      </c>
      <c r="R76" s="70" t="s">
        <v>66</v>
      </c>
      <c r="S76" s="70" t="s">
        <v>66</v>
      </c>
      <c r="T76" s="70" t="s">
        <v>66</v>
      </c>
      <c r="U76" s="70" t="s">
        <v>66</v>
      </c>
      <c r="V76" s="70" t="s">
        <v>66</v>
      </c>
      <c r="W76" s="70" t="s">
        <v>66</v>
      </c>
      <c r="X76" s="70" t="s">
        <v>66</v>
      </c>
      <c r="Y76" s="68">
        <v>12289.1</v>
      </c>
      <c r="Z76" s="2"/>
      <c r="AA76" s="2"/>
      <c r="AB76" s="2"/>
      <c r="AC76" s="2">
        <v>12289.1</v>
      </c>
      <c r="AD76" s="2"/>
      <c r="AE76" s="2"/>
      <c r="AF76" s="2"/>
      <c r="AG76" s="2">
        <v>11417.2</v>
      </c>
      <c r="AH76" s="2"/>
      <c r="AI76" s="2"/>
      <c r="AJ76" s="2"/>
    </row>
    <row r="77" spans="1:36" ht="51">
      <c r="A77" s="72"/>
      <c r="B77" s="30" t="s">
        <v>220</v>
      </c>
      <c r="C77" s="70">
        <v>1</v>
      </c>
      <c r="D77" s="70"/>
      <c r="E77" s="70"/>
      <c r="F77" s="70"/>
      <c r="G77" s="77"/>
      <c r="H77" s="13">
        <v>42369</v>
      </c>
      <c r="I77" s="10">
        <f>SUM(J77:L77)</f>
        <v>0</v>
      </c>
      <c r="J77" s="10"/>
      <c r="K77" s="10"/>
      <c r="L77" s="1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51">
      <c r="A78" s="72"/>
      <c r="B78" s="30" t="s">
        <v>108</v>
      </c>
      <c r="C78" s="70">
        <v>1</v>
      </c>
      <c r="D78" s="70"/>
      <c r="E78" s="70"/>
      <c r="F78" s="70"/>
      <c r="G78" s="77"/>
      <c r="H78" s="13">
        <v>42735</v>
      </c>
      <c r="I78" s="10"/>
      <c r="J78" s="10"/>
      <c r="K78" s="10"/>
      <c r="L78" s="1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51">
      <c r="A79" s="72"/>
      <c r="B79" s="30" t="s">
        <v>109</v>
      </c>
      <c r="C79" s="70">
        <v>1</v>
      </c>
      <c r="D79" s="70"/>
      <c r="E79" s="70"/>
      <c r="F79" s="70"/>
      <c r="G79" s="77"/>
      <c r="H79" s="13">
        <v>43100</v>
      </c>
      <c r="I79" s="10"/>
      <c r="J79" s="10"/>
      <c r="K79" s="10"/>
      <c r="L79" s="1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63">
      <c r="A80" s="43" t="s">
        <v>111</v>
      </c>
      <c r="B80" s="24" t="s">
        <v>22</v>
      </c>
      <c r="C80" s="8"/>
      <c r="D80" s="8" t="s">
        <v>71</v>
      </c>
      <c r="E80" s="8" t="s">
        <v>76</v>
      </c>
      <c r="F80" s="22" t="s">
        <v>192</v>
      </c>
      <c r="G80" s="53">
        <v>42005</v>
      </c>
      <c r="H80" s="53">
        <v>43100</v>
      </c>
      <c r="I80" s="9">
        <f>SUM(J80:L80)</f>
        <v>0</v>
      </c>
      <c r="J80" s="9">
        <f>SUM(J81)</f>
        <v>0</v>
      </c>
      <c r="K80" s="9">
        <f>SUM(K81)</f>
        <v>0</v>
      </c>
      <c r="L80" s="9">
        <f>SUM(L81)</f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>
        <f aca="true" t="shared" si="6" ref="Y80:AJ80">SUM(Y81)</f>
        <v>0</v>
      </c>
      <c r="Z80" s="9">
        <f t="shared" si="6"/>
        <v>0</v>
      </c>
      <c r="AA80" s="9">
        <f t="shared" si="6"/>
        <v>0</v>
      </c>
      <c r="AB80" s="9">
        <f t="shared" si="6"/>
        <v>0</v>
      </c>
      <c r="AC80" s="9">
        <f t="shared" si="6"/>
        <v>0</v>
      </c>
      <c r="AD80" s="9">
        <f t="shared" si="6"/>
        <v>0</v>
      </c>
      <c r="AE80" s="9">
        <f t="shared" si="6"/>
        <v>0</v>
      </c>
      <c r="AF80" s="9">
        <f t="shared" si="6"/>
        <v>0</v>
      </c>
      <c r="AG80" s="9">
        <f t="shared" si="6"/>
        <v>0</v>
      </c>
      <c r="AH80" s="9">
        <f t="shared" si="6"/>
        <v>0</v>
      </c>
      <c r="AI80" s="9">
        <f t="shared" si="6"/>
        <v>0</v>
      </c>
      <c r="AJ80" s="9">
        <f t="shared" si="6"/>
        <v>0</v>
      </c>
    </row>
    <row r="81" spans="1:36" ht="12.75">
      <c r="A81" s="75" t="s">
        <v>114</v>
      </c>
      <c r="B81" s="31" t="s">
        <v>115</v>
      </c>
      <c r="C81" s="47"/>
      <c r="D81" s="48" t="s">
        <v>57</v>
      </c>
      <c r="E81" s="48" t="s">
        <v>57</v>
      </c>
      <c r="F81" s="49"/>
      <c r="G81" s="13">
        <v>42005</v>
      </c>
      <c r="H81" s="13">
        <v>43100</v>
      </c>
      <c r="I81" s="50">
        <f>SUM(J81:L81)</f>
        <v>0</v>
      </c>
      <c r="J81" s="50"/>
      <c r="K81" s="50"/>
      <c r="L81" s="50"/>
      <c r="M81" s="47"/>
      <c r="N81" s="47" t="s">
        <v>66</v>
      </c>
      <c r="O81" s="47" t="s">
        <v>66</v>
      </c>
      <c r="P81" s="47"/>
      <c r="Q81" s="47"/>
      <c r="R81" s="47" t="s">
        <v>66</v>
      </c>
      <c r="S81" s="47" t="s">
        <v>66</v>
      </c>
      <c r="T81" s="47"/>
      <c r="U81" s="47"/>
      <c r="V81" s="47" t="s">
        <v>66</v>
      </c>
      <c r="W81" s="47" t="s">
        <v>66</v>
      </c>
      <c r="X81" s="47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72"/>
      <c r="B82" s="73" t="s">
        <v>12</v>
      </c>
      <c r="C82" s="70">
        <v>3</v>
      </c>
      <c r="D82" s="70"/>
      <c r="E82" s="70"/>
      <c r="F82" s="70"/>
      <c r="G82" s="77"/>
      <c r="H82" s="13">
        <v>42369</v>
      </c>
      <c r="I82" s="10"/>
      <c r="J82" s="10"/>
      <c r="K82" s="10"/>
      <c r="L82" s="1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.75">
      <c r="A83" s="72"/>
      <c r="B83" s="73" t="s">
        <v>12</v>
      </c>
      <c r="C83" s="70">
        <v>0</v>
      </c>
      <c r="D83" s="70"/>
      <c r="E83" s="70"/>
      <c r="F83" s="70"/>
      <c r="G83" s="77"/>
      <c r="H83" s="13">
        <v>42735</v>
      </c>
      <c r="I83" s="10"/>
      <c r="J83" s="10"/>
      <c r="K83" s="10"/>
      <c r="L83" s="1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72"/>
      <c r="B84" s="73" t="s">
        <v>12</v>
      </c>
      <c r="C84" s="70">
        <v>0</v>
      </c>
      <c r="D84" s="70"/>
      <c r="E84" s="70"/>
      <c r="F84" s="70"/>
      <c r="G84" s="77"/>
      <c r="H84" s="13">
        <v>43100</v>
      </c>
      <c r="I84" s="10"/>
      <c r="J84" s="10"/>
      <c r="K84" s="10"/>
      <c r="L84" s="1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73.5">
      <c r="A85" s="43" t="s">
        <v>112</v>
      </c>
      <c r="B85" s="35" t="s">
        <v>23</v>
      </c>
      <c r="C85" s="8"/>
      <c r="D85" s="8" t="s">
        <v>199</v>
      </c>
      <c r="E85" s="8" t="s">
        <v>76</v>
      </c>
      <c r="F85" s="22" t="s">
        <v>50</v>
      </c>
      <c r="G85" s="53">
        <v>42005</v>
      </c>
      <c r="H85" s="53">
        <v>43100</v>
      </c>
      <c r="I85" s="9">
        <f>SUM(J85:L85)</f>
        <v>0</v>
      </c>
      <c r="J85" s="9">
        <f>SUM(J86)</f>
        <v>0</v>
      </c>
      <c r="K85" s="9">
        <f>SUM(K86)</f>
        <v>0</v>
      </c>
      <c r="L85" s="9">
        <f>SUM(L86)</f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>
        <f aca="true" t="shared" si="7" ref="Y85:AJ85">SUM(Y86)</f>
        <v>0</v>
      </c>
      <c r="Z85" s="9">
        <f t="shared" si="7"/>
        <v>0</v>
      </c>
      <c r="AA85" s="9">
        <f t="shared" si="7"/>
        <v>0</v>
      </c>
      <c r="AB85" s="9">
        <f t="shared" si="7"/>
        <v>0</v>
      </c>
      <c r="AC85" s="9">
        <f t="shared" si="7"/>
        <v>0</v>
      </c>
      <c r="AD85" s="9">
        <f t="shared" si="7"/>
        <v>0</v>
      </c>
      <c r="AE85" s="9">
        <f t="shared" si="7"/>
        <v>0</v>
      </c>
      <c r="AF85" s="9">
        <f t="shared" si="7"/>
        <v>0</v>
      </c>
      <c r="AG85" s="9">
        <f t="shared" si="7"/>
        <v>0</v>
      </c>
      <c r="AH85" s="9">
        <f t="shared" si="7"/>
        <v>0</v>
      </c>
      <c r="AI85" s="9">
        <f t="shared" si="7"/>
        <v>0</v>
      </c>
      <c r="AJ85" s="9">
        <f t="shared" si="7"/>
        <v>0</v>
      </c>
    </row>
    <row r="86" spans="1:36" ht="12.75">
      <c r="A86" s="72" t="s">
        <v>113</v>
      </c>
      <c r="B86" s="34" t="s">
        <v>115</v>
      </c>
      <c r="C86" s="70"/>
      <c r="D86" s="11" t="s">
        <v>57</v>
      </c>
      <c r="E86" s="11" t="s">
        <v>57</v>
      </c>
      <c r="F86" s="70"/>
      <c r="G86" s="13">
        <v>42005</v>
      </c>
      <c r="H86" s="13">
        <v>43100</v>
      </c>
      <c r="I86" s="10">
        <f>SUM(J86:L86)</f>
        <v>0</v>
      </c>
      <c r="J86" s="10"/>
      <c r="K86" s="10"/>
      <c r="L86" s="10"/>
      <c r="M86" s="70" t="s">
        <v>66</v>
      </c>
      <c r="N86" s="70" t="s">
        <v>66</v>
      </c>
      <c r="O86" s="70" t="s">
        <v>66</v>
      </c>
      <c r="P86" s="70" t="s">
        <v>66</v>
      </c>
      <c r="Q86" s="70" t="s">
        <v>66</v>
      </c>
      <c r="R86" s="70" t="s">
        <v>66</v>
      </c>
      <c r="S86" s="70" t="s">
        <v>66</v>
      </c>
      <c r="T86" s="70" t="s">
        <v>66</v>
      </c>
      <c r="U86" s="70" t="s">
        <v>66</v>
      </c>
      <c r="V86" s="70" t="s">
        <v>66</v>
      </c>
      <c r="W86" s="70" t="s">
        <v>66</v>
      </c>
      <c r="X86" s="70" t="s">
        <v>66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72"/>
      <c r="B87" s="73" t="s">
        <v>12</v>
      </c>
      <c r="C87" s="70">
        <v>3</v>
      </c>
      <c r="D87" s="70"/>
      <c r="E87" s="70"/>
      <c r="F87" s="70"/>
      <c r="G87" s="77"/>
      <c r="H87" s="13">
        <v>42369</v>
      </c>
      <c r="I87" s="10"/>
      <c r="J87" s="10"/>
      <c r="K87" s="10"/>
      <c r="L87" s="1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72"/>
      <c r="B88" s="73" t="s">
        <v>12</v>
      </c>
      <c r="C88" s="70">
        <v>3</v>
      </c>
      <c r="D88" s="70"/>
      <c r="E88" s="70"/>
      <c r="F88" s="70"/>
      <c r="G88" s="77"/>
      <c r="H88" s="13">
        <v>42735</v>
      </c>
      <c r="I88" s="10"/>
      <c r="J88" s="10"/>
      <c r="K88" s="10"/>
      <c r="L88" s="1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72"/>
      <c r="B89" s="73" t="s">
        <v>12</v>
      </c>
      <c r="C89" s="70">
        <v>3</v>
      </c>
      <c r="D89" s="70"/>
      <c r="E89" s="70"/>
      <c r="F89" s="70"/>
      <c r="G89" s="77"/>
      <c r="H89" s="13">
        <v>43100</v>
      </c>
      <c r="I89" s="10"/>
      <c r="J89" s="10"/>
      <c r="K89" s="10"/>
      <c r="L89" s="1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63.75">
      <c r="A90" s="43" t="s">
        <v>116</v>
      </c>
      <c r="B90" s="24" t="s">
        <v>24</v>
      </c>
      <c r="C90" s="8"/>
      <c r="D90" s="8" t="s">
        <v>199</v>
      </c>
      <c r="E90" s="8" t="s">
        <v>76</v>
      </c>
      <c r="F90" s="22" t="s">
        <v>134</v>
      </c>
      <c r="G90" s="53">
        <v>42005</v>
      </c>
      <c r="H90" s="53">
        <v>43100</v>
      </c>
      <c r="I90" s="9">
        <f>SUM(J90:L90)</f>
        <v>0</v>
      </c>
      <c r="J90" s="9">
        <f>SUM(J91)</f>
        <v>0</v>
      </c>
      <c r="K90" s="9">
        <f>SUM(K91)</f>
        <v>0</v>
      </c>
      <c r="L90" s="9">
        <f>SUM(L91)</f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>
        <f aca="true" t="shared" si="8" ref="Y90:AJ90">SUM(Y91)</f>
        <v>0</v>
      </c>
      <c r="Z90" s="9">
        <f t="shared" si="8"/>
        <v>0</v>
      </c>
      <c r="AA90" s="9">
        <f t="shared" si="8"/>
        <v>0</v>
      </c>
      <c r="AB90" s="9">
        <f t="shared" si="8"/>
        <v>0</v>
      </c>
      <c r="AC90" s="9">
        <f t="shared" si="8"/>
        <v>0</v>
      </c>
      <c r="AD90" s="9">
        <f t="shared" si="8"/>
        <v>0</v>
      </c>
      <c r="AE90" s="9">
        <f t="shared" si="8"/>
        <v>0</v>
      </c>
      <c r="AF90" s="9">
        <f t="shared" si="8"/>
        <v>0</v>
      </c>
      <c r="AG90" s="9">
        <f t="shared" si="8"/>
        <v>0</v>
      </c>
      <c r="AH90" s="9">
        <f t="shared" si="8"/>
        <v>0</v>
      </c>
      <c r="AI90" s="9">
        <f t="shared" si="8"/>
        <v>0</v>
      </c>
      <c r="AJ90" s="9">
        <f t="shared" si="8"/>
        <v>0</v>
      </c>
    </row>
    <row r="91" spans="1:36" ht="76.5">
      <c r="A91" s="72" t="s">
        <v>167</v>
      </c>
      <c r="B91" s="60" t="s">
        <v>246</v>
      </c>
      <c r="C91" s="70"/>
      <c r="D91" s="11" t="s">
        <v>57</v>
      </c>
      <c r="E91" s="11" t="s">
        <v>57</v>
      </c>
      <c r="F91" s="70" t="s">
        <v>185</v>
      </c>
      <c r="G91" s="13">
        <v>42005</v>
      </c>
      <c r="H91" s="13">
        <v>43100</v>
      </c>
      <c r="I91" s="10">
        <f>SUM(J91:L91)</f>
        <v>0</v>
      </c>
      <c r="J91" s="10">
        <f>SUM(Y91+AA91+AB91)</f>
        <v>0</v>
      </c>
      <c r="K91" s="10">
        <f>SUM(AC91+AE91+AF91)</f>
        <v>0</v>
      </c>
      <c r="L91" s="10">
        <f>SUM(AG91+AI91+AJ91)</f>
        <v>0</v>
      </c>
      <c r="M91" s="70" t="s">
        <v>66</v>
      </c>
      <c r="N91" s="70" t="s">
        <v>66</v>
      </c>
      <c r="O91" s="70" t="s">
        <v>66</v>
      </c>
      <c r="P91" s="70" t="s">
        <v>66</v>
      </c>
      <c r="Q91" s="70" t="s">
        <v>66</v>
      </c>
      <c r="R91" s="70" t="s">
        <v>66</v>
      </c>
      <c r="S91" s="70" t="s">
        <v>66</v>
      </c>
      <c r="T91" s="70" t="s">
        <v>66</v>
      </c>
      <c r="U91" s="70" t="s">
        <v>66</v>
      </c>
      <c r="V91" s="70" t="s">
        <v>66</v>
      </c>
      <c r="W91" s="70" t="s">
        <v>66</v>
      </c>
      <c r="X91" s="70" t="s">
        <v>66</v>
      </c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</row>
    <row r="92" spans="1:36" ht="38.25">
      <c r="A92" s="72"/>
      <c r="B92" s="30" t="s">
        <v>209</v>
      </c>
      <c r="C92" s="70">
        <v>1</v>
      </c>
      <c r="D92" s="70"/>
      <c r="E92" s="70"/>
      <c r="F92" s="70"/>
      <c r="G92" s="77"/>
      <c r="H92" s="13">
        <v>42369</v>
      </c>
      <c r="I92" s="10"/>
      <c r="J92" s="10"/>
      <c r="K92" s="10"/>
      <c r="L92" s="1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38.25">
      <c r="A93" s="72"/>
      <c r="B93" s="30" t="s">
        <v>117</v>
      </c>
      <c r="C93" s="70">
        <v>1</v>
      </c>
      <c r="D93" s="70"/>
      <c r="E93" s="70"/>
      <c r="F93" s="70"/>
      <c r="G93" s="77"/>
      <c r="H93" s="13">
        <v>42735</v>
      </c>
      <c r="I93" s="10"/>
      <c r="J93" s="10"/>
      <c r="K93" s="10"/>
      <c r="L93" s="1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38.25">
      <c r="A94" s="72"/>
      <c r="B94" s="30" t="s">
        <v>118</v>
      </c>
      <c r="C94" s="70">
        <v>1</v>
      </c>
      <c r="D94" s="70"/>
      <c r="E94" s="70"/>
      <c r="F94" s="70"/>
      <c r="G94" s="77"/>
      <c r="H94" s="13">
        <v>43100</v>
      </c>
      <c r="I94" s="10"/>
      <c r="J94" s="10"/>
      <c r="K94" s="10"/>
      <c r="L94" s="1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63">
      <c r="A95" s="43" t="s">
        <v>122</v>
      </c>
      <c r="B95" s="24" t="s">
        <v>135</v>
      </c>
      <c r="C95" s="8"/>
      <c r="D95" s="8" t="s">
        <v>199</v>
      </c>
      <c r="E95" s="8" t="s">
        <v>76</v>
      </c>
      <c r="F95" s="22" t="s">
        <v>51</v>
      </c>
      <c r="G95" s="53">
        <v>42005</v>
      </c>
      <c r="H95" s="53">
        <v>43100</v>
      </c>
      <c r="I95" s="9">
        <f>SUM(J95:L95)</f>
        <v>0</v>
      </c>
      <c r="J95" s="9">
        <f>SUM(J96+J100)</f>
        <v>0</v>
      </c>
      <c r="K95" s="9">
        <f>SUM(K96+K100)</f>
        <v>0</v>
      </c>
      <c r="L95" s="9">
        <f>SUM(L96+L100)</f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>
        <f aca="true" t="shared" si="9" ref="Y95:AJ95">SUM(Y96+Y100)</f>
        <v>0</v>
      </c>
      <c r="Z95" s="9">
        <f t="shared" si="9"/>
        <v>0</v>
      </c>
      <c r="AA95" s="9">
        <f t="shared" si="9"/>
        <v>0</v>
      </c>
      <c r="AB95" s="9">
        <f t="shared" si="9"/>
        <v>0</v>
      </c>
      <c r="AC95" s="9">
        <f t="shared" si="9"/>
        <v>0</v>
      </c>
      <c r="AD95" s="9">
        <f t="shared" si="9"/>
        <v>0</v>
      </c>
      <c r="AE95" s="9">
        <f t="shared" si="9"/>
        <v>0</v>
      </c>
      <c r="AF95" s="9">
        <f t="shared" si="9"/>
        <v>0</v>
      </c>
      <c r="AG95" s="9">
        <f t="shared" si="9"/>
        <v>0</v>
      </c>
      <c r="AH95" s="9">
        <f t="shared" si="9"/>
        <v>0</v>
      </c>
      <c r="AI95" s="9">
        <f t="shared" si="9"/>
        <v>0</v>
      </c>
      <c r="AJ95" s="9">
        <f t="shared" si="9"/>
        <v>0</v>
      </c>
    </row>
    <row r="96" spans="1:36" ht="38.25">
      <c r="A96" s="72" t="s">
        <v>121</v>
      </c>
      <c r="B96" s="56" t="s">
        <v>123</v>
      </c>
      <c r="C96" s="70"/>
      <c r="D96" s="11" t="s">
        <v>57</v>
      </c>
      <c r="E96" s="11" t="s">
        <v>57</v>
      </c>
      <c r="F96" s="70" t="s">
        <v>197</v>
      </c>
      <c r="G96" s="13">
        <v>42005</v>
      </c>
      <c r="H96" s="13">
        <v>43100</v>
      </c>
      <c r="I96" s="10">
        <f>SUM(J96:L96)</f>
        <v>0</v>
      </c>
      <c r="J96" s="10">
        <f>SUM(Y96+AA96+AB96)</f>
        <v>0</v>
      </c>
      <c r="K96" s="10">
        <f>SUM(AC96+AE96+AF96)</f>
        <v>0</v>
      </c>
      <c r="L96" s="10">
        <f>SUM(AG96+AI96+AJ96)</f>
        <v>0</v>
      </c>
      <c r="M96" s="70" t="s">
        <v>66</v>
      </c>
      <c r="N96" s="70" t="s">
        <v>66</v>
      </c>
      <c r="O96" s="70" t="s">
        <v>66</v>
      </c>
      <c r="P96" s="70" t="s">
        <v>66</v>
      </c>
      <c r="Q96" s="70" t="s">
        <v>66</v>
      </c>
      <c r="R96" s="70" t="s">
        <v>66</v>
      </c>
      <c r="S96" s="70" t="s">
        <v>66</v>
      </c>
      <c r="T96" s="70" t="s">
        <v>66</v>
      </c>
      <c r="U96" s="70" t="s">
        <v>66</v>
      </c>
      <c r="V96" s="70" t="s">
        <v>66</v>
      </c>
      <c r="W96" s="70" t="s">
        <v>66</v>
      </c>
      <c r="X96" s="70" t="s">
        <v>66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25.5">
      <c r="A97" s="72"/>
      <c r="B97" s="30" t="s">
        <v>212</v>
      </c>
      <c r="C97" s="70">
        <v>2</v>
      </c>
      <c r="D97" s="70"/>
      <c r="E97" s="70"/>
      <c r="F97" s="70"/>
      <c r="G97" s="77"/>
      <c r="H97" s="13">
        <v>42369</v>
      </c>
      <c r="I97" s="10"/>
      <c r="J97" s="10"/>
      <c r="K97" s="10"/>
      <c r="L97" s="1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25.5">
      <c r="A98" s="72"/>
      <c r="B98" s="30" t="s">
        <v>119</v>
      </c>
      <c r="C98" s="70">
        <v>2</v>
      </c>
      <c r="D98" s="70"/>
      <c r="E98" s="70"/>
      <c r="F98" s="70"/>
      <c r="G98" s="77"/>
      <c r="H98" s="13">
        <v>42735</v>
      </c>
      <c r="I98" s="10"/>
      <c r="J98" s="10"/>
      <c r="K98" s="10"/>
      <c r="L98" s="1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25.5">
      <c r="A99" s="72"/>
      <c r="B99" s="30" t="s">
        <v>120</v>
      </c>
      <c r="C99" s="70">
        <v>2</v>
      </c>
      <c r="D99" s="70"/>
      <c r="E99" s="70"/>
      <c r="F99" s="70"/>
      <c r="G99" s="77"/>
      <c r="H99" s="13">
        <v>43100</v>
      </c>
      <c r="I99" s="10"/>
      <c r="J99" s="10"/>
      <c r="K99" s="10"/>
      <c r="L99" s="1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33.75">
      <c r="A100" s="72" t="s">
        <v>124</v>
      </c>
      <c r="B100" s="56" t="s">
        <v>127</v>
      </c>
      <c r="C100" s="70"/>
      <c r="D100" s="11" t="s">
        <v>57</v>
      </c>
      <c r="E100" s="11" t="s">
        <v>57</v>
      </c>
      <c r="F100" s="70" t="s">
        <v>65</v>
      </c>
      <c r="G100" s="13">
        <v>42005</v>
      </c>
      <c r="H100" s="13">
        <v>43100</v>
      </c>
      <c r="I100" s="10">
        <f>SUM(J100:L100)</f>
        <v>0</v>
      </c>
      <c r="J100" s="10">
        <f>SUM(Y100:AB100)</f>
        <v>0</v>
      </c>
      <c r="K100" s="10">
        <f>SUM(AC100+AE100+AF100)</f>
        <v>0</v>
      </c>
      <c r="L100" s="10">
        <f>SUM(AG100+AI100+AJ100)</f>
        <v>0</v>
      </c>
      <c r="M100" s="70" t="s">
        <v>66</v>
      </c>
      <c r="N100" s="70"/>
      <c r="O100" s="70" t="s">
        <v>66</v>
      </c>
      <c r="P100" s="70"/>
      <c r="Q100" s="70" t="s">
        <v>66</v>
      </c>
      <c r="R100" s="70"/>
      <c r="S100" s="70" t="s">
        <v>66</v>
      </c>
      <c r="T100" s="70"/>
      <c r="U100" s="70" t="s">
        <v>66</v>
      </c>
      <c r="V100" s="70"/>
      <c r="W100" s="70" t="s">
        <v>66</v>
      </c>
      <c r="X100" s="70"/>
      <c r="Y100" s="83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25.5">
      <c r="A101" s="72"/>
      <c r="B101" s="30" t="s">
        <v>211</v>
      </c>
      <c r="C101" s="70">
        <v>3</v>
      </c>
      <c r="D101" s="11"/>
      <c r="E101" s="11"/>
      <c r="F101" s="70"/>
      <c r="G101" s="77"/>
      <c r="H101" s="13">
        <v>42369</v>
      </c>
      <c r="I101" s="10"/>
      <c r="J101" s="10"/>
      <c r="K101" s="10"/>
      <c r="L101" s="1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25.5">
      <c r="A102" s="72"/>
      <c r="B102" s="30" t="s">
        <v>125</v>
      </c>
      <c r="C102" s="70">
        <v>3</v>
      </c>
      <c r="D102" s="11"/>
      <c r="E102" s="11"/>
      <c r="F102" s="70"/>
      <c r="G102" s="77"/>
      <c r="H102" s="13">
        <v>42735</v>
      </c>
      <c r="I102" s="10"/>
      <c r="J102" s="10"/>
      <c r="K102" s="10"/>
      <c r="L102" s="1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25.5">
      <c r="A103" s="72"/>
      <c r="B103" s="30" t="s">
        <v>126</v>
      </c>
      <c r="C103" s="70">
        <v>3</v>
      </c>
      <c r="D103" s="11"/>
      <c r="E103" s="11"/>
      <c r="F103" s="70"/>
      <c r="G103" s="77"/>
      <c r="H103" s="13">
        <v>43100</v>
      </c>
      <c r="I103" s="10"/>
      <c r="J103" s="10"/>
      <c r="K103" s="10"/>
      <c r="L103" s="1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02">
      <c r="A104" s="43" t="s">
        <v>128</v>
      </c>
      <c r="B104" s="51" t="s">
        <v>74</v>
      </c>
      <c r="C104" s="8"/>
      <c r="D104" s="8" t="s">
        <v>199</v>
      </c>
      <c r="E104" s="8" t="s">
        <v>76</v>
      </c>
      <c r="F104" s="22" t="s">
        <v>196</v>
      </c>
      <c r="G104" s="53">
        <v>42005</v>
      </c>
      <c r="H104" s="53">
        <v>43100</v>
      </c>
      <c r="I104" s="9">
        <f>SUM(J104:L104)</f>
        <v>19431.9</v>
      </c>
      <c r="J104" s="9">
        <f>SUM(J105)</f>
        <v>6477.3</v>
      </c>
      <c r="K104" s="9">
        <f>SUM(K105)</f>
        <v>6477.3</v>
      </c>
      <c r="L104" s="9">
        <f>SUM(L105)</f>
        <v>6477.3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>
        <f aca="true" t="shared" si="10" ref="Y104:AJ104">SUM(Y105)</f>
        <v>0</v>
      </c>
      <c r="Z104" s="9">
        <f t="shared" si="10"/>
        <v>0</v>
      </c>
      <c r="AA104" s="9">
        <f t="shared" si="10"/>
        <v>6477.3</v>
      </c>
      <c r="AB104" s="9">
        <f t="shared" si="10"/>
        <v>0</v>
      </c>
      <c r="AC104" s="9">
        <f t="shared" si="10"/>
        <v>0</v>
      </c>
      <c r="AD104" s="9">
        <f t="shared" si="10"/>
        <v>0</v>
      </c>
      <c r="AE104" s="9">
        <f t="shared" si="10"/>
        <v>6477.3</v>
      </c>
      <c r="AF104" s="9">
        <f t="shared" si="10"/>
        <v>0</v>
      </c>
      <c r="AG104" s="9">
        <f t="shared" si="10"/>
        <v>0</v>
      </c>
      <c r="AH104" s="9">
        <f t="shared" si="10"/>
        <v>0</v>
      </c>
      <c r="AI104" s="9">
        <f t="shared" si="10"/>
        <v>6477.3</v>
      </c>
      <c r="AJ104" s="9">
        <f t="shared" si="10"/>
        <v>0</v>
      </c>
    </row>
    <row r="105" spans="1:36" ht="89.25">
      <c r="A105" s="72" t="s">
        <v>168</v>
      </c>
      <c r="B105" s="60" t="s">
        <v>247</v>
      </c>
      <c r="C105" s="70"/>
      <c r="D105" s="11" t="s">
        <v>57</v>
      </c>
      <c r="E105" s="11" t="s">
        <v>57</v>
      </c>
      <c r="F105" s="70"/>
      <c r="G105" s="13">
        <v>42005</v>
      </c>
      <c r="H105" s="13">
        <v>43100</v>
      </c>
      <c r="I105" s="10">
        <f>SUM(J105:L105)</f>
        <v>19431.9</v>
      </c>
      <c r="J105" s="10">
        <f>SUM(Y105:AB105)</f>
        <v>6477.3</v>
      </c>
      <c r="K105" s="10">
        <f>SUM(AC105+AE105+AF105)</f>
        <v>6477.3</v>
      </c>
      <c r="L105" s="10">
        <f>SUM(AG105+AI105+AJ105)</f>
        <v>6477.3</v>
      </c>
      <c r="M105" s="70" t="s">
        <v>66</v>
      </c>
      <c r="N105" s="70" t="s">
        <v>66</v>
      </c>
      <c r="O105" s="70" t="s">
        <v>66</v>
      </c>
      <c r="P105" s="70" t="s">
        <v>66</v>
      </c>
      <c r="Q105" s="70" t="s">
        <v>66</v>
      </c>
      <c r="R105" s="70" t="s">
        <v>66</v>
      </c>
      <c r="S105" s="70" t="s">
        <v>66</v>
      </c>
      <c r="T105" s="70" t="s">
        <v>66</v>
      </c>
      <c r="U105" s="70" t="s">
        <v>66</v>
      </c>
      <c r="V105" s="70" t="s">
        <v>66</v>
      </c>
      <c r="W105" s="70" t="s">
        <v>66</v>
      </c>
      <c r="X105" s="70" t="s">
        <v>66</v>
      </c>
      <c r="Y105" s="59"/>
      <c r="Z105" s="59"/>
      <c r="AA105" s="59">
        <v>6477.3</v>
      </c>
      <c r="AB105" s="59"/>
      <c r="AC105" s="59"/>
      <c r="AD105" s="59"/>
      <c r="AE105" s="59">
        <v>6477.3</v>
      </c>
      <c r="AF105" s="59"/>
      <c r="AG105" s="59"/>
      <c r="AH105" s="59"/>
      <c r="AI105" s="59">
        <v>6477.3</v>
      </c>
      <c r="AJ105" s="59"/>
    </row>
    <row r="106" spans="1:36" ht="38.25">
      <c r="A106" s="72"/>
      <c r="B106" s="30" t="s">
        <v>210</v>
      </c>
      <c r="C106" s="70">
        <v>1</v>
      </c>
      <c r="D106" s="11"/>
      <c r="E106" s="11"/>
      <c r="F106" s="70"/>
      <c r="G106" s="77"/>
      <c r="H106" s="13">
        <v>42369</v>
      </c>
      <c r="I106" s="10"/>
      <c r="J106" s="10"/>
      <c r="K106" s="10"/>
      <c r="L106" s="1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 t="s">
        <v>227</v>
      </c>
      <c r="AJ106" s="2"/>
    </row>
    <row r="107" spans="1:36" ht="38.25">
      <c r="A107" s="72"/>
      <c r="B107" s="30" t="s">
        <v>130</v>
      </c>
      <c r="C107" s="70">
        <v>1</v>
      </c>
      <c r="D107" s="11"/>
      <c r="E107" s="11"/>
      <c r="F107" s="70"/>
      <c r="G107" s="77"/>
      <c r="H107" s="13">
        <v>42735</v>
      </c>
      <c r="I107" s="10"/>
      <c r="J107" s="10"/>
      <c r="K107" s="10"/>
      <c r="L107" s="1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38.25">
      <c r="A108" s="72"/>
      <c r="B108" s="30" t="s">
        <v>131</v>
      </c>
      <c r="C108" s="70">
        <v>1</v>
      </c>
      <c r="D108" s="11"/>
      <c r="E108" s="11"/>
      <c r="F108" s="70"/>
      <c r="G108" s="77"/>
      <c r="H108" s="13">
        <v>43100</v>
      </c>
      <c r="I108" s="10"/>
      <c r="J108" s="10"/>
      <c r="K108" s="10"/>
      <c r="L108" s="1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.75">
      <c r="A109" s="72"/>
      <c r="B109" s="91" t="s">
        <v>25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3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.75">
      <c r="A110" s="41"/>
      <c r="B110" s="23" t="s">
        <v>15</v>
      </c>
      <c r="C110" s="6"/>
      <c r="D110" s="6"/>
      <c r="E110" s="6"/>
      <c r="F110" s="52"/>
      <c r="G110" s="6"/>
      <c r="H110" s="6"/>
      <c r="I110" s="15">
        <f>SUM(J110:L110)</f>
        <v>0</v>
      </c>
      <c r="J110" s="16">
        <f>SUM(J111+J116+J121+J126+J131)</f>
        <v>0</v>
      </c>
      <c r="K110" s="16">
        <f>SUM(K111+K116+K121+K126+K131)</f>
        <v>0</v>
      </c>
      <c r="L110" s="16">
        <f>SUM(L111+L116+L121+L126+L131)</f>
        <v>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6">
        <f>SUM(Y111+Y116+Y121+Y126+Y131)</f>
        <v>0</v>
      </c>
      <c r="Z110" s="16">
        <f aca="true" t="shared" si="11" ref="Z110:AJ110">SUM(Z111+Z116+Z121+Z126+Z131)</f>
        <v>0</v>
      </c>
      <c r="AA110" s="16">
        <f t="shared" si="11"/>
        <v>0</v>
      </c>
      <c r="AB110" s="16">
        <f t="shared" si="11"/>
        <v>0</v>
      </c>
      <c r="AC110" s="16">
        <f t="shared" si="11"/>
        <v>0</v>
      </c>
      <c r="AD110" s="16">
        <f t="shared" si="11"/>
        <v>0</v>
      </c>
      <c r="AE110" s="16">
        <f t="shared" si="11"/>
        <v>0</v>
      </c>
      <c r="AF110" s="16">
        <f t="shared" si="11"/>
        <v>0</v>
      </c>
      <c r="AG110" s="16">
        <f t="shared" si="11"/>
        <v>0</v>
      </c>
      <c r="AH110" s="16">
        <f t="shared" si="11"/>
        <v>0</v>
      </c>
      <c r="AI110" s="16">
        <f t="shared" si="11"/>
        <v>0</v>
      </c>
      <c r="AJ110" s="16">
        <f t="shared" si="11"/>
        <v>0</v>
      </c>
    </row>
    <row r="111" spans="1:36" ht="63">
      <c r="A111" s="43" t="s">
        <v>136</v>
      </c>
      <c r="B111" s="24" t="s">
        <v>26</v>
      </c>
      <c r="C111" s="8"/>
      <c r="D111" s="8" t="s">
        <v>199</v>
      </c>
      <c r="E111" s="8" t="s">
        <v>76</v>
      </c>
      <c r="F111" s="22" t="s">
        <v>52</v>
      </c>
      <c r="G111" s="53">
        <v>42005</v>
      </c>
      <c r="H111" s="53">
        <v>43100</v>
      </c>
      <c r="I111" s="9">
        <f>SUM(J111:L111)</f>
        <v>0</v>
      </c>
      <c r="J111" s="9">
        <f>SUM(J112)</f>
        <v>0</v>
      </c>
      <c r="K111" s="9">
        <f>SUM(K112)</f>
        <v>0</v>
      </c>
      <c r="L111" s="9">
        <f>SUM(L112)</f>
        <v>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>
        <f>SUM(Y112)</f>
        <v>0</v>
      </c>
      <c r="Z111" s="9">
        <f aca="true" t="shared" si="12" ref="Z111:AJ111">SUM(Z112)</f>
        <v>0</v>
      </c>
      <c r="AA111" s="9">
        <f t="shared" si="12"/>
        <v>0</v>
      </c>
      <c r="AB111" s="9">
        <f t="shared" si="12"/>
        <v>0</v>
      </c>
      <c r="AC111" s="9">
        <f t="shared" si="12"/>
        <v>0</v>
      </c>
      <c r="AD111" s="9">
        <f t="shared" si="12"/>
        <v>0</v>
      </c>
      <c r="AE111" s="9">
        <f t="shared" si="12"/>
        <v>0</v>
      </c>
      <c r="AF111" s="9">
        <f t="shared" si="12"/>
        <v>0</v>
      </c>
      <c r="AG111" s="9">
        <f t="shared" si="12"/>
        <v>0</v>
      </c>
      <c r="AH111" s="9">
        <f t="shared" si="12"/>
        <v>0</v>
      </c>
      <c r="AI111" s="9">
        <f t="shared" si="12"/>
        <v>0</v>
      </c>
      <c r="AJ111" s="9">
        <f t="shared" si="12"/>
        <v>0</v>
      </c>
    </row>
    <row r="112" spans="1:36" ht="38.25">
      <c r="A112" s="72" t="s">
        <v>169</v>
      </c>
      <c r="B112" s="57" t="s">
        <v>170</v>
      </c>
      <c r="C112" s="70"/>
      <c r="D112" s="11" t="s">
        <v>57</v>
      </c>
      <c r="E112" s="11" t="s">
        <v>57</v>
      </c>
      <c r="F112" s="70" t="s">
        <v>184</v>
      </c>
      <c r="G112" s="13">
        <v>42005</v>
      </c>
      <c r="H112" s="13">
        <v>43100</v>
      </c>
      <c r="I112" s="10">
        <f>SUM(J112:L112)</f>
        <v>0</v>
      </c>
      <c r="J112" s="10">
        <f>SUM(Y112:AB112)</f>
        <v>0</v>
      </c>
      <c r="K112" s="10">
        <f>SUM(AC112+AE112+AF112)</f>
        <v>0</v>
      </c>
      <c r="L112" s="10">
        <f>SUM(AG112+AI112+AJ112)</f>
        <v>0</v>
      </c>
      <c r="M112" s="70"/>
      <c r="N112" s="70" t="s">
        <v>66</v>
      </c>
      <c r="O112" s="70"/>
      <c r="P112" s="70" t="s">
        <v>66</v>
      </c>
      <c r="Q112" s="70"/>
      <c r="R112" s="70" t="s">
        <v>66</v>
      </c>
      <c r="S112" s="70"/>
      <c r="T112" s="70" t="s">
        <v>66</v>
      </c>
      <c r="U112" s="70"/>
      <c r="V112" s="70" t="s">
        <v>66</v>
      </c>
      <c r="W112" s="70"/>
      <c r="X112" s="70" t="s">
        <v>66</v>
      </c>
      <c r="Y112" s="83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</row>
    <row r="113" spans="1:36" ht="25.5">
      <c r="A113" s="72"/>
      <c r="B113" s="26" t="s">
        <v>213</v>
      </c>
      <c r="C113" s="70">
        <v>3</v>
      </c>
      <c r="D113" s="70"/>
      <c r="E113" s="70"/>
      <c r="F113" s="70"/>
      <c r="G113" s="77"/>
      <c r="H113" s="13">
        <v>42369</v>
      </c>
      <c r="I113" s="10"/>
      <c r="J113" s="10"/>
      <c r="K113" s="10"/>
      <c r="L113" s="1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25.5">
      <c r="A114" s="72"/>
      <c r="B114" s="26" t="s">
        <v>132</v>
      </c>
      <c r="C114" s="70">
        <v>3</v>
      </c>
      <c r="D114" s="70"/>
      <c r="E114" s="70"/>
      <c r="F114" s="70"/>
      <c r="G114" s="77"/>
      <c r="H114" s="13">
        <v>42735</v>
      </c>
      <c r="I114" s="10"/>
      <c r="J114" s="10"/>
      <c r="K114" s="10"/>
      <c r="L114" s="1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25.5">
      <c r="A115" s="72"/>
      <c r="B115" s="26" t="s">
        <v>133</v>
      </c>
      <c r="C115" s="70">
        <v>3</v>
      </c>
      <c r="D115" s="70"/>
      <c r="E115" s="70"/>
      <c r="F115" s="70"/>
      <c r="G115" s="77"/>
      <c r="H115" s="13">
        <v>43100</v>
      </c>
      <c r="I115" s="10"/>
      <c r="J115" s="10"/>
      <c r="K115" s="10"/>
      <c r="L115" s="1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89.25">
      <c r="A116" s="43" t="s">
        <v>137</v>
      </c>
      <c r="B116" s="24" t="s">
        <v>27</v>
      </c>
      <c r="C116" s="8"/>
      <c r="D116" s="8" t="s">
        <v>199</v>
      </c>
      <c r="E116" s="8" t="s">
        <v>68</v>
      </c>
      <c r="F116" s="22" t="s">
        <v>193</v>
      </c>
      <c r="G116" s="53">
        <v>42005</v>
      </c>
      <c r="H116" s="53">
        <v>43100</v>
      </c>
      <c r="I116" s="9">
        <f>SUM(J116:L116)</f>
        <v>0</v>
      </c>
      <c r="J116" s="9">
        <f>SUM(J117:J118)</f>
        <v>0</v>
      </c>
      <c r="K116" s="9">
        <f>SUM(K117:K118)</f>
        <v>0</v>
      </c>
      <c r="L116" s="9">
        <f>SUM(L117:L118)</f>
        <v>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>
        <f aca="true" t="shared" si="13" ref="Y116:AJ116">SUM(Y117:Y118)</f>
        <v>0</v>
      </c>
      <c r="Z116" s="9">
        <f t="shared" si="13"/>
        <v>0</v>
      </c>
      <c r="AA116" s="9">
        <f t="shared" si="13"/>
        <v>0</v>
      </c>
      <c r="AB116" s="9">
        <f t="shared" si="13"/>
        <v>0</v>
      </c>
      <c r="AC116" s="9">
        <f t="shared" si="13"/>
        <v>0</v>
      </c>
      <c r="AD116" s="9">
        <f t="shared" si="13"/>
        <v>0</v>
      </c>
      <c r="AE116" s="9">
        <f t="shared" si="13"/>
        <v>0</v>
      </c>
      <c r="AF116" s="9">
        <f t="shared" si="13"/>
        <v>0</v>
      </c>
      <c r="AG116" s="9">
        <f t="shared" si="13"/>
        <v>0</v>
      </c>
      <c r="AH116" s="9">
        <f t="shared" si="13"/>
        <v>0</v>
      </c>
      <c r="AI116" s="9">
        <f t="shared" si="13"/>
        <v>0</v>
      </c>
      <c r="AJ116" s="9">
        <f t="shared" si="13"/>
        <v>0</v>
      </c>
    </row>
    <row r="117" spans="1:36" ht="12.75">
      <c r="A117" s="41"/>
      <c r="B117" s="38" t="s">
        <v>138</v>
      </c>
      <c r="C117" s="47"/>
      <c r="D117" s="48" t="s">
        <v>57</v>
      </c>
      <c r="E117" s="48" t="s">
        <v>57</v>
      </c>
      <c r="F117" s="64"/>
      <c r="G117" s="13">
        <v>42005</v>
      </c>
      <c r="H117" s="13">
        <v>43100</v>
      </c>
      <c r="I117" s="50">
        <f>SUM(J117:L117)</f>
        <v>0</v>
      </c>
      <c r="J117" s="50"/>
      <c r="K117" s="50"/>
      <c r="L117" s="50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25.5">
      <c r="A118" s="72"/>
      <c r="B118" s="26" t="s">
        <v>214</v>
      </c>
      <c r="C118" s="70">
        <v>3</v>
      </c>
      <c r="D118" s="70"/>
      <c r="E118" s="70"/>
      <c r="F118" s="70"/>
      <c r="G118" s="77"/>
      <c r="H118" s="13">
        <v>42369</v>
      </c>
      <c r="I118" s="10">
        <f>SUM(J118:L118)</f>
        <v>0</v>
      </c>
      <c r="J118" s="10"/>
      <c r="K118" s="10"/>
      <c r="L118" s="1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25.5">
      <c r="A119" s="72"/>
      <c r="B119" s="26" t="s">
        <v>77</v>
      </c>
      <c r="C119" s="70">
        <v>3</v>
      </c>
      <c r="D119" s="70"/>
      <c r="E119" s="70"/>
      <c r="F119" s="70"/>
      <c r="G119" s="77"/>
      <c r="H119" s="13">
        <v>42735</v>
      </c>
      <c r="I119" s="10"/>
      <c r="J119" s="10"/>
      <c r="K119" s="10"/>
      <c r="L119" s="1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25.5">
      <c r="A120" s="72"/>
      <c r="B120" s="26" t="s">
        <v>78</v>
      </c>
      <c r="C120" s="70">
        <v>3</v>
      </c>
      <c r="D120" s="70"/>
      <c r="E120" s="70"/>
      <c r="F120" s="70"/>
      <c r="G120" s="77"/>
      <c r="H120" s="13">
        <v>43100</v>
      </c>
      <c r="I120" s="10"/>
      <c r="J120" s="10"/>
      <c r="K120" s="10"/>
      <c r="L120" s="1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63">
      <c r="A121" s="43" t="s">
        <v>139</v>
      </c>
      <c r="B121" s="24" t="s">
        <v>28</v>
      </c>
      <c r="C121" s="8"/>
      <c r="D121" s="8" t="s">
        <v>199</v>
      </c>
      <c r="E121" s="8" t="s">
        <v>76</v>
      </c>
      <c r="F121" s="58" t="s">
        <v>53</v>
      </c>
      <c r="G121" s="53">
        <v>42005</v>
      </c>
      <c r="H121" s="53">
        <v>43100</v>
      </c>
      <c r="I121" s="9">
        <f>SUM(J121:L121)</f>
        <v>0</v>
      </c>
      <c r="J121" s="9">
        <f>SUM(J122)</f>
        <v>0</v>
      </c>
      <c r="K121" s="9">
        <f>SUM(K122)</f>
        <v>0</v>
      </c>
      <c r="L121" s="9">
        <f>SUM(L122)</f>
        <v>0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>
        <f>SUM(Y122)</f>
        <v>0</v>
      </c>
      <c r="Z121" s="9">
        <f aca="true" t="shared" si="14" ref="Z121:AJ121">SUM(Z122)</f>
        <v>0</v>
      </c>
      <c r="AA121" s="9">
        <f t="shared" si="14"/>
        <v>0</v>
      </c>
      <c r="AB121" s="9">
        <f t="shared" si="14"/>
        <v>0</v>
      </c>
      <c r="AC121" s="9">
        <f t="shared" si="14"/>
        <v>0</v>
      </c>
      <c r="AD121" s="9">
        <f t="shared" si="14"/>
        <v>0</v>
      </c>
      <c r="AE121" s="9">
        <f t="shared" si="14"/>
        <v>0</v>
      </c>
      <c r="AF121" s="9">
        <f t="shared" si="14"/>
        <v>0</v>
      </c>
      <c r="AG121" s="9">
        <f t="shared" si="14"/>
        <v>0</v>
      </c>
      <c r="AH121" s="9">
        <f t="shared" si="14"/>
        <v>0</v>
      </c>
      <c r="AI121" s="9">
        <f t="shared" si="14"/>
        <v>0</v>
      </c>
      <c r="AJ121" s="9">
        <f t="shared" si="14"/>
        <v>0</v>
      </c>
    </row>
    <row r="122" spans="1:36" ht="38.25">
      <c r="A122" s="72" t="s">
        <v>171</v>
      </c>
      <c r="B122" s="57" t="s">
        <v>172</v>
      </c>
      <c r="C122" s="70"/>
      <c r="D122" s="11" t="s">
        <v>57</v>
      </c>
      <c r="E122" s="11" t="s">
        <v>57</v>
      </c>
      <c r="F122" s="47" t="s">
        <v>195</v>
      </c>
      <c r="G122" s="13">
        <v>42005</v>
      </c>
      <c r="H122" s="13">
        <v>43100</v>
      </c>
      <c r="I122" s="10">
        <f>SUM(J122:L122)</f>
        <v>0</v>
      </c>
      <c r="J122" s="10">
        <f>SUM(Y122:AB122)</f>
        <v>0</v>
      </c>
      <c r="K122" s="10">
        <f>SUM(AC122+AE122+AF122)</f>
        <v>0</v>
      </c>
      <c r="L122" s="10">
        <f>SUM(AG122+AI122+AJ122)</f>
        <v>0</v>
      </c>
      <c r="M122" s="70" t="s">
        <v>66</v>
      </c>
      <c r="N122" s="70" t="s">
        <v>66</v>
      </c>
      <c r="O122" s="70" t="s">
        <v>66</v>
      </c>
      <c r="P122" s="70" t="s">
        <v>66</v>
      </c>
      <c r="Q122" s="70" t="s">
        <v>66</v>
      </c>
      <c r="R122" s="70" t="s">
        <v>66</v>
      </c>
      <c r="S122" s="70" t="s">
        <v>66</v>
      </c>
      <c r="T122" s="70" t="s">
        <v>66</v>
      </c>
      <c r="U122" s="70" t="s">
        <v>66</v>
      </c>
      <c r="V122" s="70" t="s">
        <v>66</v>
      </c>
      <c r="W122" s="70" t="s">
        <v>66</v>
      </c>
      <c r="X122" s="70" t="s">
        <v>66</v>
      </c>
      <c r="Y122" s="86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</row>
    <row r="123" spans="1:36" ht="25.5">
      <c r="A123" s="72"/>
      <c r="B123" s="26" t="s">
        <v>215</v>
      </c>
      <c r="C123" s="70">
        <v>2</v>
      </c>
      <c r="D123" s="70"/>
      <c r="E123" s="70"/>
      <c r="F123" s="70"/>
      <c r="G123" s="77"/>
      <c r="H123" s="13">
        <v>42369</v>
      </c>
      <c r="I123" s="10"/>
      <c r="J123" s="10"/>
      <c r="K123" s="10"/>
      <c r="L123" s="1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25.5">
      <c r="A124" s="72"/>
      <c r="B124" s="26" t="s">
        <v>141</v>
      </c>
      <c r="C124" s="70">
        <v>2</v>
      </c>
      <c r="D124" s="70"/>
      <c r="E124" s="70"/>
      <c r="F124" s="70"/>
      <c r="G124" s="77"/>
      <c r="H124" s="13">
        <v>42735</v>
      </c>
      <c r="I124" s="10"/>
      <c r="J124" s="10"/>
      <c r="K124" s="10"/>
      <c r="L124" s="1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25.5">
      <c r="A125" s="72"/>
      <c r="B125" s="26" t="s">
        <v>142</v>
      </c>
      <c r="C125" s="70">
        <v>2</v>
      </c>
      <c r="D125" s="70"/>
      <c r="E125" s="70"/>
      <c r="F125" s="70"/>
      <c r="G125" s="77"/>
      <c r="H125" s="13">
        <v>43100</v>
      </c>
      <c r="I125" s="10"/>
      <c r="J125" s="10"/>
      <c r="K125" s="10"/>
      <c r="L125" s="1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63">
      <c r="A126" s="43" t="s">
        <v>143</v>
      </c>
      <c r="B126" s="24" t="s">
        <v>29</v>
      </c>
      <c r="C126" s="8"/>
      <c r="D126" s="8" t="s">
        <v>199</v>
      </c>
      <c r="E126" s="8" t="s">
        <v>76</v>
      </c>
      <c r="F126" s="22" t="s">
        <v>54</v>
      </c>
      <c r="G126" s="53">
        <v>42005</v>
      </c>
      <c r="H126" s="53">
        <v>43100</v>
      </c>
      <c r="I126" s="9">
        <f>SUM(J126:L126)</f>
        <v>0</v>
      </c>
      <c r="J126" s="9">
        <f>SUM(J127)</f>
        <v>0</v>
      </c>
      <c r="K126" s="9">
        <f>SUM(K127)</f>
        <v>0</v>
      </c>
      <c r="L126" s="9">
        <f>SUM(L127)</f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>
        <f aca="true" t="shared" si="15" ref="Y126:AJ126">SUM(Y127)</f>
        <v>0</v>
      </c>
      <c r="Z126" s="9">
        <f t="shared" si="15"/>
        <v>0</v>
      </c>
      <c r="AA126" s="9">
        <f t="shared" si="15"/>
        <v>0</v>
      </c>
      <c r="AB126" s="9">
        <f t="shared" si="15"/>
        <v>0</v>
      </c>
      <c r="AC126" s="9">
        <f t="shared" si="15"/>
        <v>0</v>
      </c>
      <c r="AD126" s="9">
        <f t="shared" si="15"/>
        <v>0</v>
      </c>
      <c r="AE126" s="9">
        <f t="shared" si="15"/>
        <v>0</v>
      </c>
      <c r="AF126" s="9">
        <f t="shared" si="15"/>
        <v>0</v>
      </c>
      <c r="AG126" s="9">
        <f t="shared" si="15"/>
        <v>0</v>
      </c>
      <c r="AH126" s="9">
        <f t="shared" si="15"/>
        <v>0</v>
      </c>
      <c r="AI126" s="9">
        <f t="shared" si="15"/>
        <v>0</v>
      </c>
      <c r="AJ126" s="9">
        <f t="shared" si="15"/>
        <v>0</v>
      </c>
    </row>
    <row r="127" spans="1:36" ht="51">
      <c r="A127" s="72" t="s">
        <v>173</v>
      </c>
      <c r="B127" s="57" t="s">
        <v>174</v>
      </c>
      <c r="C127" s="70"/>
      <c r="D127" s="11" t="s">
        <v>57</v>
      </c>
      <c r="E127" s="11" t="s">
        <v>57</v>
      </c>
      <c r="F127" s="47" t="s">
        <v>195</v>
      </c>
      <c r="G127" s="13">
        <v>42005</v>
      </c>
      <c r="H127" s="13">
        <v>43100</v>
      </c>
      <c r="I127" s="10">
        <f>SUM(J127:L127)</f>
        <v>0</v>
      </c>
      <c r="J127" s="10">
        <f>SUM(Y127:AB127)</f>
        <v>0</v>
      </c>
      <c r="K127" s="10">
        <f>SUM(AC127+AE127+AF127)</f>
        <v>0</v>
      </c>
      <c r="L127" s="10">
        <f>SUM(AG127+AI127+AJ127)</f>
        <v>0</v>
      </c>
      <c r="M127" s="70"/>
      <c r="N127" s="47" t="s">
        <v>66</v>
      </c>
      <c r="O127" s="47" t="s">
        <v>66</v>
      </c>
      <c r="P127" s="47"/>
      <c r="Q127" s="47"/>
      <c r="R127" s="47" t="s">
        <v>66</v>
      </c>
      <c r="S127" s="47" t="s">
        <v>66</v>
      </c>
      <c r="T127" s="47"/>
      <c r="U127" s="47"/>
      <c r="V127" s="47" t="s">
        <v>66</v>
      </c>
      <c r="W127" s="47" t="s">
        <v>66</v>
      </c>
      <c r="X127" s="70"/>
      <c r="Y127" s="83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</row>
    <row r="128" spans="1:36" ht="25.5">
      <c r="A128" s="72"/>
      <c r="B128" s="26" t="s">
        <v>215</v>
      </c>
      <c r="C128" s="70">
        <v>3</v>
      </c>
      <c r="D128" s="11"/>
      <c r="E128" s="11"/>
      <c r="F128" s="70"/>
      <c r="G128" s="77"/>
      <c r="H128" s="13">
        <v>42369</v>
      </c>
      <c r="I128" s="10"/>
      <c r="J128" s="10"/>
      <c r="K128" s="10"/>
      <c r="L128" s="1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25.5">
      <c r="A129" s="72"/>
      <c r="B129" s="26" t="s">
        <v>141</v>
      </c>
      <c r="C129" s="70">
        <v>3</v>
      </c>
      <c r="D129" s="11"/>
      <c r="E129" s="11"/>
      <c r="F129" s="70"/>
      <c r="G129" s="77"/>
      <c r="H129" s="13">
        <v>42735</v>
      </c>
      <c r="I129" s="10"/>
      <c r="J129" s="10"/>
      <c r="K129" s="10"/>
      <c r="L129" s="1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25.5">
      <c r="A130" s="72"/>
      <c r="B130" s="26" t="s">
        <v>142</v>
      </c>
      <c r="C130" s="70">
        <v>3</v>
      </c>
      <c r="D130" s="70"/>
      <c r="E130" s="70"/>
      <c r="F130" s="70"/>
      <c r="G130" s="77"/>
      <c r="H130" s="13">
        <v>43100</v>
      </c>
      <c r="I130" s="10"/>
      <c r="J130" s="10"/>
      <c r="K130" s="10"/>
      <c r="L130" s="1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94.5">
      <c r="A131" s="43" t="s">
        <v>144</v>
      </c>
      <c r="B131" s="24" t="s">
        <v>31</v>
      </c>
      <c r="C131" s="8"/>
      <c r="D131" s="8" t="s">
        <v>199</v>
      </c>
      <c r="E131" s="8" t="s">
        <v>76</v>
      </c>
      <c r="F131" s="22" t="s">
        <v>64</v>
      </c>
      <c r="G131" s="53">
        <v>42005</v>
      </c>
      <c r="H131" s="53">
        <v>43100</v>
      </c>
      <c r="I131" s="9">
        <f>SUM(J131:L131)</f>
        <v>0</v>
      </c>
      <c r="J131" s="9">
        <f>SUM(J132)</f>
        <v>0</v>
      </c>
      <c r="K131" s="9">
        <f>SUM(K132)</f>
        <v>0</v>
      </c>
      <c r="L131" s="9">
        <f>SUM(L132)</f>
        <v>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>
        <f aca="true" t="shared" si="16" ref="Y131:AJ131">SUM(Y132)</f>
        <v>0</v>
      </c>
      <c r="Z131" s="9">
        <f t="shared" si="16"/>
        <v>0</v>
      </c>
      <c r="AA131" s="9">
        <f t="shared" si="16"/>
        <v>0</v>
      </c>
      <c r="AB131" s="9">
        <f t="shared" si="16"/>
        <v>0</v>
      </c>
      <c r="AC131" s="9">
        <f t="shared" si="16"/>
        <v>0</v>
      </c>
      <c r="AD131" s="9">
        <f t="shared" si="16"/>
        <v>0</v>
      </c>
      <c r="AE131" s="9">
        <f t="shared" si="16"/>
        <v>0</v>
      </c>
      <c r="AF131" s="9">
        <f t="shared" si="16"/>
        <v>0</v>
      </c>
      <c r="AG131" s="9">
        <f t="shared" si="16"/>
        <v>0</v>
      </c>
      <c r="AH131" s="9">
        <f t="shared" si="16"/>
        <v>0</v>
      </c>
      <c r="AI131" s="9">
        <f t="shared" si="16"/>
        <v>0</v>
      </c>
      <c r="AJ131" s="9">
        <f t="shared" si="16"/>
        <v>0</v>
      </c>
    </row>
    <row r="132" spans="1:36" ht="76.5">
      <c r="A132" s="72" t="s">
        <v>175</v>
      </c>
      <c r="B132" s="57" t="s">
        <v>176</v>
      </c>
      <c r="C132" s="70"/>
      <c r="D132" s="11" t="s">
        <v>57</v>
      </c>
      <c r="E132" s="11" t="s">
        <v>57</v>
      </c>
      <c r="F132" s="47" t="s">
        <v>195</v>
      </c>
      <c r="G132" s="13">
        <v>42005</v>
      </c>
      <c r="H132" s="13">
        <v>43100</v>
      </c>
      <c r="I132" s="10">
        <f>SUM(J132:L132)</f>
        <v>0</v>
      </c>
      <c r="J132" s="10">
        <f>SUM(Y132:AB132)</f>
        <v>0</v>
      </c>
      <c r="K132" s="10">
        <f>SUM(AC132+AE132+AF132)</f>
        <v>0</v>
      </c>
      <c r="L132" s="10">
        <f>SUM(AG132+AI132+AJ132)</f>
        <v>0</v>
      </c>
      <c r="M132" s="70"/>
      <c r="N132" s="47" t="s">
        <v>66</v>
      </c>
      <c r="O132" s="47"/>
      <c r="P132" s="47"/>
      <c r="Q132" s="47"/>
      <c r="R132" s="47" t="s">
        <v>66</v>
      </c>
      <c r="S132" s="47"/>
      <c r="T132" s="47"/>
      <c r="U132" s="47"/>
      <c r="V132" s="47" t="s">
        <v>66</v>
      </c>
      <c r="W132" s="70"/>
      <c r="X132" s="70"/>
      <c r="Y132" s="86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</row>
    <row r="133" spans="1:36" ht="25.5">
      <c r="A133" s="72"/>
      <c r="B133" s="26" t="s">
        <v>215</v>
      </c>
      <c r="C133" s="70">
        <v>3</v>
      </c>
      <c r="D133" s="70"/>
      <c r="E133" s="70"/>
      <c r="F133" s="70"/>
      <c r="G133" s="77"/>
      <c r="H133" s="13">
        <v>42369</v>
      </c>
      <c r="I133" s="10"/>
      <c r="J133" s="10"/>
      <c r="K133" s="10"/>
      <c r="L133" s="1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25.5">
      <c r="A134" s="72"/>
      <c r="B134" s="26" t="s">
        <v>141</v>
      </c>
      <c r="C134" s="70">
        <v>3</v>
      </c>
      <c r="D134" s="70"/>
      <c r="E134" s="70"/>
      <c r="F134" s="70"/>
      <c r="G134" s="77"/>
      <c r="H134" s="13">
        <v>42735</v>
      </c>
      <c r="I134" s="10"/>
      <c r="J134" s="10"/>
      <c r="K134" s="10"/>
      <c r="L134" s="1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25.5">
      <c r="A135" s="72"/>
      <c r="B135" s="26" t="s">
        <v>142</v>
      </c>
      <c r="C135" s="70">
        <v>3</v>
      </c>
      <c r="D135" s="70"/>
      <c r="E135" s="70"/>
      <c r="F135" s="70"/>
      <c r="G135" s="77"/>
      <c r="H135" s="13">
        <v>43100</v>
      </c>
      <c r="I135" s="10">
        <f>SUM(J135:L135)</f>
        <v>0</v>
      </c>
      <c r="J135" s="10"/>
      <c r="K135" s="10"/>
      <c r="L135" s="1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72"/>
      <c r="B136" s="91" t="s">
        <v>32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3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.75">
      <c r="A137" s="41"/>
      <c r="B137" s="23" t="s">
        <v>16</v>
      </c>
      <c r="C137" s="6"/>
      <c r="D137" s="6"/>
      <c r="E137" s="6"/>
      <c r="F137" s="52"/>
      <c r="G137" s="6"/>
      <c r="H137" s="6"/>
      <c r="I137" s="16">
        <f>SUM(I138+I151)</f>
        <v>600</v>
      </c>
      <c r="J137" s="16">
        <f>SUM(J138+J151)</f>
        <v>300</v>
      </c>
      <c r="K137" s="16">
        <f>SUM(K138+K151)</f>
        <v>300</v>
      </c>
      <c r="L137" s="16">
        <f>SUM(L138+L151)</f>
        <v>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7">
        <f aca="true" t="shared" si="17" ref="Y137:AJ137">SUM(Y138+Y151)</f>
        <v>300</v>
      </c>
      <c r="Z137" s="16">
        <f t="shared" si="17"/>
        <v>0</v>
      </c>
      <c r="AA137" s="16">
        <f t="shared" si="17"/>
        <v>0</v>
      </c>
      <c r="AB137" s="16">
        <f t="shared" si="17"/>
        <v>0</v>
      </c>
      <c r="AC137" s="16">
        <f t="shared" si="17"/>
        <v>300</v>
      </c>
      <c r="AD137" s="16">
        <f t="shared" si="17"/>
        <v>0</v>
      </c>
      <c r="AE137" s="16">
        <f t="shared" si="17"/>
        <v>0</v>
      </c>
      <c r="AF137" s="16">
        <f t="shared" si="17"/>
        <v>0</v>
      </c>
      <c r="AG137" s="16">
        <f t="shared" si="17"/>
        <v>0</v>
      </c>
      <c r="AH137" s="16">
        <f t="shared" si="17"/>
        <v>0</v>
      </c>
      <c r="AI137" s="16">
        <f t="shared" si="17"/>
        <v>0</v>
      </c>
      <c r="AJ137" s="16">
        <f t="shared" si="17"/>
        <v>0</v>
      </c>
    </row>
    <row r="138" spans="1:36" ht="63">
      <c r="A138" s="43" t="s">
        <v>146</v>
      </c>
      <c r="B138" s="24" t="s">
        <v>33</v>
      </c>
      <c r="C138" s="8"/>
      <c r="D138" s="8" t="s">
        <v>199</v>
      </c>
      <c r="E138" s="8" t="s">
        <v>76</v>
      </c>
      <c r="F138" s="22" t="s">
        <v>55</v>
      </c>
      <c r="G138" s="53">
        <v>42005</v>
      </c>
      <c r="H138" s="53">
        <v>43100</v>
      </c>
      <c r="I138" s="9">
        <f>SUM(J138:L138)</f>
        <v>600</v>
      </c>
      <c r="J138" s="9">
        <f>SUM(J139+J143+J147)</f>
        <v>300</v>
      </c>
      <c r="K138" s="9">
        <f>SUM(K139+K143+K147)</f>
        <v>300</v>
      </c>
      <c r="L138" s="9">
        <f>SUM(L139+L143+L147)</f>
        <v>0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>
        <f>SUM(Y139+Y143+Y147)</f>
        <v>300</v>
      </c>
      <c r="Z138" s="9">
        <f aca="true" t="shared" si="18" ref="Z138:AJ138">SUM(Z139+Z143+Z147)</f>
        <v>0</v>
      </c>
      <c r="AA138" s="9">
        <f t="shared" si="18"/>
        <v>0</v>
      </c>
      <c r="AB138" s="9">
        <f t="shared" si="18"/>
        <v>0</v>
      </c>
      <c r="AC138" s="9">
        <f t="shared" si="18"/>
        <v>300</v>
      </c>
      <c r="AD138" s="9">
        <f t="shared" si="18"/>
        <v>0</v>
      </c>
      <c r="AE138" s="9">
        <f t="shared" si="18"/>
        <v>0</v>
      </c>
      <c r="AF138" s="9">
        <f t="shared" si="18"/>
        <v>0</v>
      </c>
      <c r="AG138" s="9">
        <f t="shared" si="18"/>
        <v>0</v>
      </c>
      <c r="AH138" s="9">
        <f t="shared" si="18"/>
        <v>0</v>
      </c>
      <c r="AI138" s="9">
        <f t="shared" si="18"/>
        <v>0</v>
      </c>
      <c r="AJ138" s="9">
        <f t="shared" si="18"/>
        <v>0</v>
      </c>
    </row>
    <row r="139" spans="1:36" ht="25.5">
      <c r="A139" s="72" t="s">
        <v>145</v>
      </c>
      <c r="B139" s="28" t="s">
        <v>248</v>
      </c>
      <c r="C139" s="70"/>
      <c r="D139" s="11" t="s">
        <v>57</v>
      </c>
      <c r="E139" s="11" t="s">
        <v>57</v>
      </c>
      <c r="F139" s="70" t="s">
        <v>251</v>
      </c>
      <c r="G139" s="13">
        <v>42005</v>
      </c>
      <c r="H139" s="13">
        <v>43100</v>
      </c>
      <c r="I139" s="10">
        <f>SUM(J139:L139)</f>
        <v>0</v>
      </c>
      <c r="J139" s="10">
        <f>SUM(Y139:AB139)</f>
        <v>0</v>
      </c>
      <c r="K139" s="10">
        <f>SUM(AC139+AE139+AF139)</f>
        <v>0</v>
      </c>
      <c r="L139" s="10">
        <f>SUM(AG139+AI139+AJ139)</f>
        <v>0</v>
      </c>
      <c r="M139" s="70"/>
      <c r="N139" s="70" t="s">
        <v>66</v>
      </c>
      <c r="O139" s="70" t="s">
        <v>66</v>
      </c>
      <c r="P139" s="70"/>
      <c r="Q139" s="70"/>
      <c r="R139" s="70" t="s">
        <v>66</v>
      </c>
      <c r="S139" s="70" t="s">
        <v>66</v>
      </c>
      <c r="T139" s="70"/>
      <c r="U139" s="70"/>
      <c r="V139" s="70" t="s">
        <v>66</v>
      </c>
      <c r="W139" s="70" t="s">
        <v>66</v>
      </c>
      <c r="X139" s="70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25.5">
      <c r="A140" s="72"/>
      <c r="B140" s="26" t="s">
        <v>215</v>
      </c>
      <c r="C140" s="70">
        <v>1</v>
      </c>
      <c r="D140" s="11"/>
      <c r="E140" s="11"/>
      <c r="F140" s="70"/>
      <c r="G140" s="77"/>
      <c r="H140" s="13">
        <v>42369</v>
      </c>
      <c r="I140" s="10"/>
      <c r="J140" s="10"/>
      <c r="K140" s="10"/>
      <c r="L140" s="1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25.5">
      <c r="A141" s="72"/>
      <c r="B141" s="26" t="s">
        <v>140</v>
      </c>
      <c r="C141" s="70">
        <v>1</v>
      </c>
      <c r="D141" s="11"/>
      <c r="E141" s="11"/>
      <c r="F141" s="70"/>
      <c r="G141" s="77"/>
      <c r="H141" s="13">
        <v>42735</v>
      </c>
      <c r="I141" s="10"/>
      <c r="J141" s="10"/>
      <c r="K141" s="10"/>
      <c r="L141" s="1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25.5">
      <c r="A142" s="72"/>
      <c r="B142" s="26" t="s">
        <v>141</v>
      </c>
      <c r="C142" s="70">
        <v>1</v>
      </c>
      <c r="D142" s="11"/>
      <c r="E142" s="11"/>
      <c r="F142" s="70"/>
      <c r="G142" s="77"/>
      <c r="H142" s="13">
        <v>43100</v>
      </c>
      <c r="I142" s="10"/>
      <c r="J142" s="10"/>
      <c r="K142" s="10"/>
      <c r="L142" s="1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51">
      <c r="A143" s="72" t="s">
        <v>147</v>
      </c>
      <c r="B143" s="28" t="s">
        <v>249</v>
      </c>
      <c r="C143" s="70"/>
      <c r="D143" s="11" t="s">
        <v>57</v>
      </c>
      <c r="E143" s="11" t="s">
        <v>57</v>
      </c>
      <c r="F143" s="70" t="s">
        <v>63</v>
      </c>
      <c r="G143" s="13">
        <v>42005</v>
      </c>
      <c r="H143" s="13">
        <v>43100</v>
      </c>
      <c r="I143" s="10">
        <f>SUM(J143:L143)</f>
        <v>600</v>
      </c>
      <c r="J143" s="10">
        <f>SUM(Y143:AB143)</f>
        <v>300</v>
      </c>
      <c r="K143" s="10">
        <f>SUM(AC143+AE143+AF143)</f>
        <v>300</v>
      </c>
      <c r="L143" s="10">
        <f>SUM(AG143+AI143+AJ143)</f>
        <v>0</v>
      </c>
      <c r="M143" s="70"/>
      <c r="N143" s="70" t="s">
        <v>66</v>
      </c>
      <c r="O143" s="70" t="s">
        <v>66</v>
      </c>
      <c r="P143" s="70"/>
      <c r="Q143" s="70"/>
      <c r="R143" s="70" t="s">
        <v>66</v>
      </c>
      <c r="S143" s="70" t="s">
        <v>66</v>
      </c>
      <c r="T143" s="70"/>
      <c r="U143" s="70"/>
      <c r="V143" s="70" t="s">
        <v>66</v>
      </c>
      <c r="W143" s="70" t="s">
        <v>66</v>
      </c>
      <c r="X143" s="70"/>
      <c r="Y143" s="2">
        <v>300</v>
      </c>
      <c r="Z143" s="2"/>
      <c r="AA143" s="2"/>
      <c r="AB143" s="2"/>
      <c r="AC143" s="2">
        <v>300</v>
      </c>
      <c r="AD143" s="2"/>
      <c r="AE143" s="2"/>
      <c r="AF143" s="2"/>
      <c r="AG143" s="2"/>
      <c r="AH143" s="2"/>
      <c r="AI143" s="2"/>
      <c r="AJ143" s="2"/>
    </row>
    <row r="144" spans="1:36" ht="38.25">
      <c r="A144" s="72"/>
      <c r="B144" s="26" t="s">
        <v>216</v>
      </c>
      <c r="C144" s="70"/>
      <c r="D144" s="11"/>
      <c r="E144" s="11"/>
      <c r="F144" s="70"/>
      <c r="G144" s="77"/>
      <c r="H144" s="13">
        <v>42369</v>
      </c>
      <c r="I144" s="10"/>
      <c r="J144" s="10"/>
      <c r="K144" s="10"/>
      <c r="L144" s="1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38.25">
      <c r="A145" s="72"/>
      <c r="B145" s="26" t="s">
        <v>148</v>
      </c>
      <c r="C145" s="70"/>
      <c r="D145" s="11"/>
      <c r="E145" s="11"/>
      <c r="F145" s="70"/>
      <c r="G145" s="77"/>
      <c r="H145" s="13">
        <v>42735</v>
      </c>
      <c r="I145" s="10"/>
      <c r="J145" s="10"/>
      <c r="K145" s="10"/>
      <c r="L145" s="1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38.25">
      <c r="A146" s="72"/>
      <c r="B146" s="26" t="s">
        <v>149</v>
      </c>
      <c r="C146" s="70"/>
      <c r="D146" s="11"/>
      <c r="E146" s="11"/>
      <c r="F146" s="70"/>
      <c r="G146" s="77"/>
      <c r="H146" s="13">
        <v>43100</v>
      </c>
      <c r="I146" s="10"/>
      <c r="J146" s="10"/>
      <c r="K146" s="10"/>
      <c r="L146" s="1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38.25">
      <c r="A147" s="72" t="s">
        <v>250</v>
      </c>
      <c r="B147" s="28" t="s">
        <v>190</v>
      </c>
      <c r="C147" s="70"/>
      <c r="D147" s="11" t="s">
        <v>57</v>
      </c>
      <c r="E147" s="11" t="s">
        <v>57</v>
      </c>
      <c r="F147" s="70" t="s">
        <v>63</v>
      </c>
      <c r="G147" s="13">
        <v>42005</v>
      </c>
      <c r="H147" s="13">
        <v>43100</v>
      </c>
      <c r="I147" s="10">
        <f>SUM(J147:L147)</f>
        <v>0</v>
      </c>
      <c r="J147" s="10">
        <f>SUM(Y147:AB147)</f>
        <v>0</v>
      </c>
      <c r="K147" s="10">
        <f>SUM(AC147+AE147+AF147)</f>
        <v>0</v>
      </c>
      <c r="L147" s="10">
        <f>SUM(AG147+AI147+AJ147)</f>
        <v>0</v>
      </c>
      <c r="M147" s="70"/>
      <c r="N147" s="70" t="s">
        <v>66</v>
      </c>
      <c r="O147" s="70" t="s">
        <v>66</v>
      </c>
      <c r="P147" s="70" t="s">
        <v>66</v>
      </c>
      <c r="Q147" s="70"/>
      <c r="R147" s="70" t="s">
        <v>66</v>
      </c>
      <c r="S147" s="70" t="s">
        <v>66</v>
      </c>
      <c r="T147" s="70" t="s">
        <v>66</v>
      </c>
      <c r="U147" s="70"/>
      <c r="V147" s="70" t="s">
        <v>66</v>
      </c>
      <c r="W147" s="70" t="s">
        <v>66</v>
      </c>
      <c r="X147" s="70" t="s">
        <v>66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38.25">
      <c r="A148" s="72"/>
      <c r="B148" s="26" t="s">
        <v>216</v>
      </c>
      <c r="C148" s="70">
        <v>1</v>
      </c>
      <c r="D148" s="70"/>
      <c r="E148" s="70"/>
      <c r="F148" s="70"/>
      <c r="G148" s="77"/>
      <c r="H148" s="13">
        <v>42369</v>
      </c>
      <c r="I148" s="10"/>
      <c r="J148" s="10"/>
      <c r="K148" s="10"/>
      <c r="L148" s="1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38.25">
      <c r="A149" s="72"/>
      <c r="B149" s="26" t="s">
        <v>148</v>
      </c>
      <c r="C149" s="70">
        <v>1</v>
      </c>
      <c r="D149" s="70"/>
      <c r="E149" s="70"/>
      <c r="F149" s="70"/>
      <c r="G149" s="77"/>
      <c r="H149" s="13">
        <v>42735</v>
      </c>
      <c r="I149" s="10"/>
      <c r="J149" s="10"/>
      <c r="K149" s="10"/>
      <c r="L149" s="1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38.25">
      <c r="A150" s="72"/>
      <c r="B150" s="26" t="s">
        <v>149</v>
      </c>
      <c r="C150" s="70">
        <v>1</v>
      </c>
      <c r="D150" s="70"/>
      <c r="E150" s="70"/>
      <c r="F150" s="70"/>
      <c r="G150" s="77"/>
      <c r="H150" s="13">
        <v>43100</v>
      </c>
      <c r="I150" s="10"/>
      <c r="J150" s="10"/>
      <c r="K150" s="10"/>
      <c r="L150" s="1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63">
      <c r="A151" s="43" t="s">
        <v>150</v>
      </c>
      <c r="B151" s="24" t="s">
        <v>34</v>
      </c>
      <c r="C151" s="8"/>
      <c r="D151" s="8" t="s">
        <v>199</v>
      </c>
      <c r="E151" s="8" t="s">
        <v>76</v>
      </c>
      <c r="F151" s="22" t="s">
        <v>194</v>
      </c>
      <c r="G151" s="53">
        <v>42005</v>
      </c>
      <c r="H151" s="53">
        <v>43100</v>
      </c>
      <c r="I151" s="9">
        <f>SUM(J151:L151)</f>
        <v>0</v>
      </c>
      <c r="J151" s="9">
        <f>SUM(J152)</f>
        <v>0</v>
      </c>
      <c r="K151" s="9">
        <f>SUM(K152)</f>
        <v>0</v>
      </c>
      <c r="L151" s="9">
        <f>SUM(L152)</f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>
        <f aca="true" t="shared" si="19" ref="Y151:AJ151">SUM(Y152)</f>
        <v>0</v>
      </c>
      <c r="Z151" s="9">
        <f t="shared" si="19"/>
        <v>0</v>
      </c>
      <c r="AA151" s="9">
        <f t="shared" si="19"/>
        <v>0</v>
      </c>
      <c r="AB151" s="9">
        <f t="shared" si="19"/>
        <v>0</v>
      </c>
      <c r="AC151" s="9">
        <f t="shared" si="19"/>
        <v>0</v>
      </c>
      <c r="AD151" s="9">
        <f t="shared" si="19"/>
        <v>0</v>
      </c>
      <c r="AE151" s="9">
        <f t="shared" si="19"/>
        <v>0</v>
      </c>
      <c r="AF151" s="9">
        <f t="shared" si="19"/>
        <v>0</v>
      </c>
      <c r="AG151" s="9">
        <f t="shared" si="19"/>
        <v>0</v>
      </c>
      <c r="AH151" s="9">
        <f t="shared" si="19"/>
        <v>0</v>
      </c>
      <c r="AI151" s="9">
        <f t="shared" si="19"/>
        <v>0</v>
      </c>
      <c r="AJ151" s="9">
        <f t="shared" si="19"/>
        <v>0</v>
      </c>
    </row>
    <row r="152" spans="1:36" ht="25.5">
      <c r="A152" s="41" t="s">
        <v>177</v>
      </c>
      <c r="B152" s="28" t="s">
        <v>178</v>
      </c>
      <c r="C152" s="47"/>
      <c r="D152" s="48" t="s">
        <v>57</v>
      </c>
      <c r="E152" s="48" t="s">
        <v>57</v>
      </c>
      <c r="F152" s="47" t="s">
        <v>62</v>
      </c>
      <c r="G152" s="13">
        <v>42005</v>
      </c>
      <c r="H152" s="13">
        <v>43100</v>
      </c>
      <c r="I152" s="50">
        <f>SUM(J152:L152)</f>
        <v>0</v>
      </c>
      <c r="J152" s="10">
        <f>SUM(Y152:AB152)</f>
        <v>0</v>
      </c>
      <c r="K152" s="10">
        <f>SUM(AC152+AE152+AF152)</f>
        <v>0</v>
      </c>
      <c r="L152" s="10">
        <f>SUM(AG152+AI152+AJ152)</f>
        <v>0</v>
      </c>
      <c r="M152" s="47"/>
      <c r="N152" s="47" t="s">
        <v>66</v>
      </c>
      <c r="O152" s="47" t="s">
        <v>66</v>
      </c>
      <c r="P152" s="47"/>
      <c r="Q152" s="47"/>
      <c r="R152" s="47" t="s">
        <v>66</v>
      </c>
      <c r="S152" s="47" t="s">
        <v>66</v>
      </c>
      <c r="T152" s="47"/>
      <c r="U152" s="47"/>
      <c r="V152" s="47" t="s">
        <v>66</v>
      </c>
      <c r="W152" s="47" t="s">
        <v>66</v>
      </c>
      <c r="X152" s="47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:36" ht="25.5">
      <c r="A153" s="72"/>
      <c r="B153" s="26" t="s">
        <v>217</v>
      </c>
      <c r="C153" s="70">
        <v>2</v>
      </c>
      <c r="D153" s="11"/>
      <c r="E153" s="11"/>
      <c r="F153" s="70"/>
      <c r="G153" s="77"/>
      <c r="H153" s="13">
        <v>42369</v>
      </c>
      <c r="I153" s="10"/>
      <c r="J153" s="10"/>
      <c r="K153" s="10"/>
      <c r="L153" s="1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25.5">
      <c r="A154" s="72"/>
      <c r="B154" s="26" t="s">
        <v>80</v>
      </c>
      <c r="C154" s="70">
        <v>2</v>
      </c>
      <c r="D154" s="11"/>
      <c r="E154" s="11"/>
      <c r="F154" s="70"/>
      <c r="G154" s="77"/>
      <c r="H154" s="13">
        <v>42735</v>
      </c>
      <c r="I154" s="10"/>
      <c r="J154" s="10"/>
      <c r="K154" s="10"/>
      <c r="L154" s="1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25.5">
      <c r="A155" s="72"/>
      <c r="B155" s="26" t="s">
        <v>79</v>
      </c>
      <c r="C155" s="70">
        <v>2</v>
      </c>
      <c r="D155" s="70"/>
      <c r="E155" s="70"/>
      <c r="F155" s="70"/>
      <c r="G155" s="77"/>
      <c r="H155" s="13">
        <v>43100</v>
      </c>
      <c r="I155" s="10"/>
      <c r="J155" s="10"/>
      <c r="K155" s="10"/>
      <c r="L155" s="1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94" t="s">
        <v>42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6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41"/>
      <c r="B157" s="36" t="s">
        <v>17</v>
      </c>
      <c r="C157" s="17"/>
      <c r="D157" s="17"/>
      <c r="E157" s="17"/>
      <c r="F157" s="54"/>
      <c r="G157" s="17"/>
      <c r="H157" s="17"/>
      <c r="I157" s="18">
        <f>SUM(J157:L157)</f>
        <v>114999.6</v>
      </c>
      <c r="J157" s="18">
        <f>SUM(J158+J163+J169)</f>
        <v>37888.2</v>
      </c>
      <c r="K157" s="18">
        <f>SUM(K158+K163+K169)</f>
        <v>39139.9</v>
      </c>
      <c r="L157" s="18">
        <f>SUM(L158+L163+L169)</f>
        <v>37971.5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8">
        <f>SUM(Y158+Y163+Y169)</f>
        <v>17386.2</v>
      </c>
      <c r="Z157" s="18">
        <f aca="true" t="shared" si="20" ref="Z157:AJ157">SUM(Z158+Z163+Z169)</f>
        <v>0</v>
      </c>
      <c r="AA157" s="18">
        <f t="shared" si="20"/>
        <v>20502</v>
      </c>
      <c r="AB157" s="18">
        <f t="shared" si="20"/>
        <v>0</v>
      </c>
      <c r="AC157" s="18">
        <f t="shared" si="20"/>
        <v>17550.9</v>
      </c>
      <c r="AD157" s="18">
        <f t="shared" si="20"/>
        <v>0</v>
      </c>
      <c r="AE157" s="18">
        <f t="shared" si="20"/>
        <v>21589</v>
      </c>
      <c r="AF157" s="18">
        <f t="shared" si="20"/>
        <v>0</v>
      </c>
      <c r="AG157" s="18">
        <f t="shared" si="20"/>
        <v>15454.5</v>
      </c>
      <c r="AH157" s="18">
        <f t="shared" si="20"/>
        <v>0</v>
      </c>
      <c r="AI157" s="18">
        <f t="shared" si="20"/>
        <v>22517</v>
      </c>
      <c r="AJ157" s="18">
        <f t="shared" si="20"/>
        <v>0</v>
      </c>
    </row>
    <row r="158" spans="1:36" ht="76.5">
      <c r="A158" s="43" t="s">
        <v>151</v>
      </c>
      <c r="B158" s="24" t="s">
        <v>81</v>
      </c>
      <c r="C158" s="8"/>
      <c r="D158" s="8" t="s">
        <v>183</v>
      </c>
      <c r="E158" s="8" t="s">
        <v>76</v>
      </c>
      <c r="F158" s="22" t="s">
        <v>56</v>
      </c>
      <c r="G158" s="53">
        <v>42005</v>
      </c>
      <c r="H158" s="53">
        <v>43100</v>
      </c>
      <c r="I158" s="9">
        <f>SUM(J158:L158)</f>
        <v>13867.400000000001</v>
      </c>
      <c r="J158" s="9">
        <f>SUM(J159)</f>
        <v>4546</v>
      </c>
      <c r="K158" s="9">
        <f>SUM(K159)</f>
        <v>4710.7</v>
      </c>
      <c r="L158" s="9">
        <f>SUM(L159)</f>
        <v>4610.7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>
        <f aca="true" t="shared" si="21" ref="Y158:AJ158">SUM(Y159)</f>
        <v>4546</v>
      </c>
      <c r="Z158" s="9">
        <f t="shared" si="21"/>
        <v>0</v>
      </c>
      <c r="AA158" s="9">
        <f t="shared" si="21"/>
        <v>0</v>
      </c>
      <c r="AB158" s="9">
        <f t="shared" si="21"/>
        <v>0</v>
      </c>
      <c r="AC158" s="9">
        <f t="shared" si="21"/>
        <v>4710.7</v>
      </c>
      <c r="AD158" s="9">
        <f t="shared" si="21"/>
        <v>0</v>
      </c>
      <c r="AE158" s="9">
        <f t="shared" si="21"/>
        <v>0</v>
      </c>
      <c r="AF158" s="9">
        <f t="shared" si="21"/>
        <v>0</v>
      </c>
      <c r="AG158" s="9">
        <f t="shared" si="21"/>
        <v>4610.7</v>
      </c>
      <c r="AH158" s="9">
        <f t="shared" si="21"/>
        <v>0</v>
      </c>
      <c r="AI158" s="9">
        <f t="shared" si="21"/>
        <v>0</v>
      </c>
      <c r="AJ158" s="9">
        <f t="shared" si="21"/>
        <v>0</v>
      </c>
    </row>
    <row r="159" spans="1:36" ht="51">
      <c r="A159" s="72" t="s">
        <v>179</v>
      </c>
      <c r="B159" s="57" t="s">
        <v>253</v>
      </c>
      <c r="C159" s="70"/>
      <c r="D159" s="11" t="s">
        <v>57</v>
      </c>
      <c r="E159" s="11" t="s">
        <v>57</v>
      </c>
      <c r="F159" s="21"/>
      <c r="G159" s="13">
        <v>42005</v>
      </c>
      <c r="H159" s="13">
        <v>43100</v>
      </c>
      <c r="I159" s="10">
        <f>SUM(J159:L159)</f>
        <v>13867.400000000001</v>
      </c>
      <c r="J159" s="10">
        <f>SUM(Y159:AB159)</f>
        <v>4546</v>
      </c>
      <c r="K159" s="10">
        <f>SUM(AC159:AF159)</f>
        <v>4710.7</v>
      </c>
      <c r="L159" s="10">
        <f>SUM(AG159:AJ159)</f>
        <v>4610.7</v>
      </c>
      <c r="M159" s="47" t="s">
        <v>66</v>
      </c>
      <c r="N159" s="47" t="s">
        <v>66</v>
      </c>
      <c r="O159" s="47" t="s">
        <v>66</v>
      </c>
      <c r="P159" s="47" t="s">
        <v>66</v>
      </c>
      <c r="Q159" s="47" t="s">
        <v>66</v>
      </c>
      <c r="R159" s="47" t="s">
        <v>66</v>
      </c>
      <c r="S159" s="47" t="s">
        <v>66</v>
      </c>
      <c r="T159" s="47" t="s">
        <v>66</v>
      </c>
      <c r="U159" s="47" t="s">
        <v>66</v>
      </c>
      <c r="V159" s="47" t="s">
        <v>66</v>
      </c>
      <c r="W159" s="47" t="s">
        <v>66</v>
      </c>
      <c r="X159" s="47" t="s">
        <v>66</v>
      </c>
      <c r="Y159" s="80">
        <v>4546</v>
      </c>
      <c r="Z159" s="63"/>
      <c r="AA159" s="63"/>
      <c r="AB159" s="63"/>
      <c r="AC159" s="66">
        <v>4710.7</v>
      </c>
      <c r="AD159" s="66"/>
      <c r="AE159" s="66"/>
      <c r="AF159" s="66"/>
      <c r="AG159" s="66">
        <v>4610.7</v>
      </c>
      <c r="AH159" s="63"/>
      <c r="AI159" s="63"/>
      <c r="AJ159" s="63"/>
    </row>
    <row r="160" spans="1:36" ht="51">
      <c r="A160" s="43"/>
      <c r="B160" s="37" t="s">
        <v>218</v>
      </c>
      <c r="C160" s="70">
        <v>1</v>
      </c>
      <c r="D160" s="8"/>
      <c r="E160" s="8"/>
      <c r="F160" s="14"/>
      <c r="G160" s="77"/>
      <c r="H160" s="13">
        <v>42369</v>
      </c>
      <c r="I160" s="9"/>
      <c r="J160" s="9"/>
      <c r="K160" s="9"/>
      <c r="L160" s="9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51">
      <c r="A161" s="43"/>
      <c r="B161" s="37" t="s">
        <v>41</v>
      </c>
      <c r="C161" s="70">
        <v>1</v>
      </c>
      <c r="D161" s="8"/>
      <c r="E161" s="8"/>
      <c r="F161" s="70"/>
      <c r="G161" s="77"/>
      <c r="H161" s="13">
        <v>42735</v>
      </c>
      <c r="I161" s="9"/>
      <c r="J161" s="9"/>
      <c r="K161" s="9"/>
      <c r="L161" s="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51">
      <c r="A162" s="43"/>
      <c r="B162" s="37" t="s">
        <v>61</v>
      </c>
      <c r="C162" s="70">
        <v>1</v>
      </c>
      <c r="D162" s="8"/>
      <c r="E162" s="8"/>
      <c r="F162" s="70"/>
      <c r="G162" s="77"/>
      <c r="H162" s="13">
        <v>43100</v>
      </c>
      <c r="I162" s="9"/>
      <c r="J162" s="9"/>
      <c r="K162" s="9"/>
      <c r="L162" s="9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73.5">
      <c r="A163" s="43" t="s">
        <v>153</v>
      </c>
      <c r="B163" s="24" t="s">
        <v>152</v>
      </c>
      <c r="C163" s="8"/>
      <c r="D163" s="8" t="s">
        <v>199</v>
      </c>
      <c r="E163" s="8" t="s">
        <v>76</v>
      </c>
      <c r="F163" s="22" t="s">
        <v>56</v>
      </c>
      <c r="G163" s="53">
        <v>42005</v>
      </c>
      <c r="H163" s="53">
        <v>43100</v>
      </c>
      <c r="I163" s="9">
        <f>SUM(J163:L163)</f>
        <v>36524.2</v>
      </c>
      <c r="J163" s="9">
        <f>SUM(J164+J165)</f>
        <v>12840.2</v>
      </c>
      <c r="K163" s="9">
        <f>SUM(K164+K165)</f>
        <v>12840.2</v>
      </c>
      <c r="L163" s="9">
        <f>SUM(L164+L165)</f>
        <v>10843.8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>
        <f aca="true" t="shared" si="22" ref="Y163:AJ163">SUM(Y164+Y165)</f>
        <v>12840.2</v>
      </c>
      <c r="Z163" s="9">
        <f t="shared" si="22"/>
        <v>0</v>
      </c>
      <c r="AA163" s="9">
        <f t="shared" si="22"/>
        <v>0</v>
      </c>
      <c r="AB163" s="9">
        <f t="shared" si="22"/>
        <v>0</v>
      </c>
      <c r="AC163" s="9">
        <f t="shared" si="22"/>
        <v>12840.2</v>
      </c>
      <c r="AD163" s="9">
        <f t="shared" si="22"/>
        <v>0</v>
      </c>
      <c r="AE163" s="9">
        <f t="shared" si="22"/>
        <v>0</v>
      </c>
      <c r="AF163" s="9">
        <f t="shared" si="22"/>
        <v>0</v>
      </c>
      <c r="AG163" s="9">
        <f t="shared" si="22"/>
        <v>10843.8</v>
      </c>
      <c r="AH163" s="9">
        <f t="shared" si="22"/>
        <v>0</v>
      </c>
      <c r="AI163" s="9">
        <f t="shared" si="22"/>
        <v>0</v>
      </c>
      <c r="AJ163" s="9">
        <f t="shared" si="22"/>
        <v>0</v>
      </c>
    </row>
    <row r="164" spans="1:36" ht="63.75">
      <c r="A164" s="55" t="s">
        <v>181</v>
      </c>
      <c r="B164" s="57" t="s">
        <v>252</v>
      </c>
      <c r="C164" s="70"/>
      <c r="D164" s="11" t="s">
        <v>57</v>
      </c>
      <c r="E164" s="11" t="s">
        <v>57</v>
      </c>
      <c r="F164" s="70"/>
      <c r="G164" s="62">
        <v>42005</v>
      </c>
      <c r="H164" s="62">
        <v>43100</v>
      </c>
      <c r="I164" s="10">
        <f>SUM(J164:L164)</f>
        <v>36524.2</v>
      </c>
      <c r="J164" s="10">
        <f>SUM(Y164:AB164)</f>
        <v>12840.2</v>
      </c>
      <c r="K164" s="10">
        <f>SUM(AC164:AF164)</f>
        <v>12840.2</v>
      </c>
      <c r="L164" s="10">
        <f>SUM(AG164:AJ164)</f>
        <v>10843.8</v>
      </c>
      <c r="M164" s="47" t="s">
        <v>66</v>
      </c>
      <c r="N164" s="47" t="s">
        <v>66</v>
      </c>
      <c r="O164" s="47" t="s">
        <v>66</v>
      </c>
      <c r="P164" s="47" t="s">
        <v>66</v>
      </c>
      <c r="Q164" s="47" t="s">
        <v>66</v>
      </c>
      <c r="R164" s="47" t="s">
        <v>66</v>
      </c>
      <c r="S164" s="47" t="s">
        <v>66</v>
      </c>
      <c r="T164" s="47" t="s">
        <v>66</v>
      </c>
      <c r="U164" s="47" t="s">
        <v>66</v>
      </c>
      <c r="V164" s="47" t="s">
        <v>66</v>
      </c>
      <c r="W164" s="47" t="s">
        <v>66</v>
      </c>
      <c r="X164" s="47" t="s">
        <v>66</v>
      </c>
      <c r="Y164" s="81">
        <v>12840.2</v>
      </c>
      <c r="Z164" s="59"/>
      <c r="AA164" s="59"/>
      <c r="AB164" s="59"/>
      <c r="AC164" s="59">
        <v>12840.2</v>
      </c>
      <c r="AD164" s="59"/>
      <c r="AE164" s="59"/>
      <c r="AF164" s="59"/>
      <c r="AG164" s="59">
        <v>10843.8</v>
      </c>
      <c r="AH164" s="59"/>
      <c r="AI164" s="59"/>
      <c r="AJ164" s="59"/>
    </row>
    <row r="165" spans="1:36" ht="25.5">
      <c r="A165" s="41" t="s">
        <v>180</v>
      </c>
      <c r="B165" s="27" t="s">
        <v>182</v>
      </c>
      <c r="C165" s="47"/>
      <c r="D165" s="11" t="s">
        <v>57</v>
      </c>
      <c r="E165" s="11" t="s">
        <v>57</v>
      </c>
      <c r="F165" s="47"/>
      <c r="G165" s="13">
        <v>42005</v>
      </c>
      <c r="H165" s="13">
        <v>43100</v>
      </c>
      <c r="I165" s="10">
        <f>SUM(J165:L165)</f>
        <v>0</v>
      </c>
      <c r="J165" s="10">
        <f>SUM(Y165:AB165)</f>
        <v>0</v>
      </c>
      <c r="K165" s="10">
        <f>SUM(AC165:AF165)</f>
        <v>0</v>
      </c>
      <c r="L165" s="10">
        <f>SUM(AG165:AJ165)</f>
        <v>0</v>
      </c>
      <c r="M165" s="47"/>
      <c r="N165" s="47"/>
      <c r="O165" s="47" t="s">
        <v>66</v>
      </c>
      <c r="P165" s="47"/>
      <c r="Q165" s="47"/>
      <c r="R165" s="47"/>
      <c r="S165" s="47" t="s">
        <v>66</v>
      </c>
      <c r="T165" s="47"/>
      <c r="U165" s="47"/>
      <c r="V165" s="47"/>
      <c r="W165" s="47" t="s">
        <v>66</v>
      </c>
      <c r="X165" s="47"/>
      <c r="Y165" s="82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:36" ht="51">
      <c r="A166" s="72"/>
      <c r="B166" s="37" t="s">
        <v>218</v>
      </c>
      <c r="C166" s="19">
        <v>1</v>
      </c>
      <c r="D166" s="70"/>
      <c r="E166" s="70"/>
      <c r="F166" s="70"/>
      <c r="G166" s="77"/>
      <c r="H166" s="13">
        <v>42369</v>
      </c>
      <c r="I166" s="10"/>
      <c r="J166" s="10"/>
      <c r="K166" s="10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51">
      <c r="A167" s="72"/>
      <c r="B167" s="37" t="s">
        <v>40</v>
      </c>
      <c r="C167" s="3">
        <v>1</v>
      </c>
      <c r="D167" s="70"/>
      <c r="E167" s="70"/>
      <c r="F167" s="70"/>
      <c r="G167" s="77"/>
      <c r="H167" s="13">
        <v>42735</v>
      </c>
      <c r="I167" s="10"/>
      <c r="J167" s="10"/>
      <c r="K167" s="10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51">
      <c r="A168" s="72"/>
      <c r="B168" s="37" t="s">
        <v>41</v>
      </c>
      <c r="C168" s="3">
        <v>1</v>
      </c>
      <c r="D168" s="70"/>
      <c r="E168" s="70"/>
      <c r="F168" s="3"/>
      <c r="G168" s="77"/>
      <c r="H168" s="13">
        <v>43100</v>
      </c>
      <c r="I168" s="10"/>
      <c r="J168" s="10"/>
      <c r="K168" s="10"/>
      <c r="L168" s="1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40" ht="178.5">
      <c r="A169" s="43" t="s">
        <v>258</v>
      </c>
      <c r="B169" s="24" t="s">
        <v>259</v>
      </c>
      <c r="C169" s="87"/>
      <c r="D169" s="8" t="s">
        <v>71</v>
      </c>
      <c r="E169" s="14" t="s">
        <v>76</v>
      </c>
      <c r="F169" s="22" t="s">
        <v>260</v>
      </c>
      <c r="G169" s="53">
        <v>42005</v>
      </c>
      <c r="H169" s="53">
        <v>43100</v>
      </c>
      <c r="I169" s="9">
        <f>SUM(J169:L169)</f>
        <v>64608</v>
      </c>
      <c r="J169" s="88">
        <f>SUM(J170)</f>
        <v>20502</v>
      </c>
      <c r="K169" s="88">
        <f>SUM(K170)</f>
        <v>21589</v>
      </c>
      <c r="L169" s="88">
        <f>SUM(L170)</f>
        <v>22517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8">
        <f aca="true" t="shared" si="23" ref="Y169:AN169">SUM(Y170)</f>
        <v>0</v>
      </c>
      <c r="Z169" s="88">
        <f t="shared" si="23"/>
        <v>0</v>
      </c>
      <c r="AA169" s="88">
        <f t="shared" si="23"/>
        <v>20502</v>
      </c>
      <c r="AB169" s="88">
        <f t="shared" si="23"/>
        <v>0</v>
      </c>
      <c r="AC169" s="88">
        <f t="shared" si="23"/>
        <v>0</v>
      </c>
      <c r="AD169" s="88">
        <f t="shared" si="23"/>
        <v>0</v>
      </c>
      <c r="AE169" s="88">
        <f t="shared" si="23"/>
        <v>21589</v>
      </c>
      <c r="AF169" s="88">
        <f t="shared" si="23"/>
        <v>0</v>
      </c>
      <c r="AG169" s="88">
        <f t="shared" si="23"/>
        <v>0</v>
      </c>
      <c r="AH169" s="88">
        <f t="shared" si="23"/>
        <v>0</v>
      </c>
      <c r="AI169" s="88">
        <f t="shared" si="23"/>
        <v>22517</v>
      </c>
      <c r="AJ169" s="88">
        <f t="shared" si="23"/>
        <v>0</v>
      </c>
      <c r="AK169" s="88">
        <f t="shared" si="23"/>
        <v>0</v>
      </c>
      <c r="AL169" s="88">
        <f t="shared" si="23"/>
        <v>0</v>
      </c>
      <c r="AM169" s="88">
        <f t="shared" si="23"/>
        <v>0</v>
      </c>
      <c r="AN169" s="88">
        <f t="shared" si="23"/>
        <v>0</v>
      </c>
    </row>
    <row r="170" spans="1:40" ht="38.25">
      <c r="A170" s="78" t="s">
        <v>261</v>
      </c>
      <c r="B170" s="57" t="s">
        <v>262</v>
      </c>
      <c r="C170" s="59"/>
      <c r="D170" s="11" t="s">
        <v>57</v>
      </c>
      <c r="E170" s="11" t="s">
        <v>57</v>
      </c>
      <c r="F170" s="77"/>
      <c r="G170" s="13">
        <v>42005</v>
      </c>
      <c r="H170" s="13">
        <v>43100</v>
      </c>
      <c r="I170" s="10">
        <f>SUM(J170:L170)</f>
        <v>64608</v>
      </c>
      <c r="J170" s="10">
        <f>SUM(Y170+AA170+AB170)</f>
        <v>20502</v>
      </c>
      <c r="K170" s="10">
        <f>SUM(AC170+AE170+AF170)</f>
        <v>21589</v>
      </c>
      <c r="L170" s="10">
        <f>SUM(AG170+AI170+AJ170)</f>
        <v>22517</v>
      </c>
      <c r="M170" s="47" t="s">
        <v>66</v>
      </c>
      <c r="N170" s="47" t="s">
        <v>66</v>
      </c>
      <c r="O170" s="47" t="s">
        <v>66</v>
      </c>
      <c r="P170" s="47" t="s">
        <v>66</v>
      </c>
      <c r="Q170" s="47" t="s">
        <v>66</v>
      </c>
      <c r="R170" s="47" t="s">
        <v>66</v>
      </c>
      <c r="S170" s="47" t="s">
        <v>66</v>
      </c>
      <c r="T170" s="47" t="s">
        <v>66</v>
      </c>
      <c r="U170" s="47" t="s">
        <v>66</v>
      </c>
      <c r="V170" s="47" t="s">
        <v>66</v>
      </c>
      <c r="W170" s="47" t="s">
        <v>66</v>
      </c>
      <c r="X170" s="47" t="s">
        <v>66</v>
      </c>
      <c r="Y170" s="59"/>
      <c r="Z170" s="59"/>
      <c r="AA170" s="59">
        <v>20502</v>
      </c>
      <c r="AB170" s="59"/>
      <c r="AC170" s="59"/>
      <c r="AD170" s="59"/>
      <c r="AE170" s="59">
        <v>21589</v>
      </c>
      <c r="AF170" s="59"/>
      <c r="AG170" s="59"/>
      <c r="AH170" s="59"/>
      <c r="AI170" s="59">
        <v>22517</v>
      </c>
      <c r="AJ170" s="59"/>
      <c r="AK170" s="59"/>
      <c r="AL170" s="59"/>
      <c r="AM170" s="59"/>
      <c r="AN170" s="59"/>
    </row>
    <row r="171" spans="1:40" ht="76.5">
      <c r="A171" s="78"/>
      <c r="B171" s="37" t="s">
        <v>263</v>
      </c>
      <c r="C171" s="19">
        <v>1</v>
      </c>
      <c r="D171" s="2"/>
      <c r="E171" s="2"/>
      <c r="F171" s="8"/>
      <c r="G171" s="77"/>
      <c r="H171" s="13">
        <v>42369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76.5">
      <c r="A172" s="78"/>
      <c r="B172" s="37" t="s">
        <v>264</v>
      </c>
      <c r="C172" s="3">
        <v>1</v>
      </c>
      <c r="D172" s="2"/>
      <c r="E172" s="2"/>
      <c r="F172" s="2"/>
      <c r="G172" s="77"/>
      <c r="H172" s="13">
        <v>42735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76.5">
      <c r="A173" s="78"/>
      <c r="B173" s="37" t="s">
        <v>265</v>
      </c>
      <c r="C173" s="3">
        <v>1</v>
      </c>
      <c r="D173" s="2"/>
      <c r="E173" s="2"/>
      <c r="F173" s="2"/>
      <c r="G173" s="77"/>
      <c r="H173" s="13">
        <v>43100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842" ht="12.75"/>
  </sheetData>
  <sheetProtection/>
  <mergeCells count="26">
    <mergeCell ref="AG8:AJ8"/>
    <mergeCell ref="Y6:AJ7"/>
    <mergeCell ref="M1:X1"/>
    <mergeCell ref="B12:X12"/>
    <mergeCell ref="G6:G9"/>
    <mergeCell ref="H6:H9"/>
    <mergeCell ref="I6:L7"/>
    <mergeCell ref="M6:X6"/>
    <mergeCell ref="AC8:AF8"/>
    <mergeCell ref="I8:I9"/>
    <mergeCell ref="B109:X109"/>
    <mergeCell ref="B136:X136"/>
    <mergeCell ref="A156:X156"/>
    <mergeCell ref="M2:X2"/>
    <mergeCell ref="Y8:AB8"/>
    <mergeCell ref="A6:A9"/>
    <mergeCell ref="B6:B9"/>
    <mergeCell ref="C6:C9"/>
    <mergeCell ref="D6:D9"/>
    <mergeCell ref="E6:E9"/>
    <mergeCell ref="J8:L8"/>
    <mergeCell ref="A4:X4"/>
    <mergeCell ref="F6:F9"/>
    <mergeCell ref="U7:X8"/>
    <mergeCell ref="M7:P8"/>
    <mergeCell ref="Q7:T8"/>
  </mergeCells>
  <hyperlinks>
    <hyperlink ref="C6" location="Par842" display="Par842"/>
  </hyperlinks>
  <printOptions/>
  <pageMargins left="0" right="0" top="0.35433070866141736" bottom="0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GabovaA</dc:creator>
  <cp:keywords/>
  <dc:description/>
  <cp:lastModifiedBy>Специалист</cp:lastModifiedBy>
  <cp:lastPrinted>2015-02-17T07:17:36Z</cp:lastPrinted>
  <dcterms:created xsi:type="dcterms:W3CDTF">2014-07-23T07:07:55Z</dcterms:created>
  <dcterms:modified xsi:type="dcterms:W3CDTF">2016-02-11T11:48:12Z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